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grandp/Library/CloudStorage/OneDrive-UniversityofWestminster/CONTENT/Journals/Journals/Journal of Deliberative Democracy/Articles/Gasiorowska/"/>
    </mc:Choice>
  </mc:AlternateContent>
  <xr:revisionPtr revIDLastSave="0" documentId="13_ncr:1_{D88E139E-FB04-F34F-B5FB-AEF9CF8E766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Tables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T34" i="1"/>
  <c r="S34" i="1"/>
  <c r="P34" i="1"/>
  <c r="P35" i="1" s="1"/>
  <c r="T33" i="1"/>
  <c r="S33" i="1"/>
  <c r="Q33" i="1"/>
  <c r="Q34" i="1" s="1"/>
  <c r="Q35" i="1" s="1"/>
  <c r="P33" i="1"/>
  <c r="N33" i="1"/>
  <c r="N34" i="1" s="1"/>
  <c r="N35" i="1" s="1"/>
  <c r="M33" i="1"/>
  <c r="M34" i="1" s="1"/>
  <c r="M35" i="1" s="1"/>
  <c r="T32" i="1"/>
  <c r="T36" i="1" s="1"/>
  <c r="S32" i="1"/>
  <c r="S36" i="1" s="1"/>
  <c r="Q32" i="1"/>
  <c r="Q36" i="1" s="1"/>
  <c r="P32" i="1"/>
  <c r="P36" i="1" s="1"/>
  <c r="N32" i="1"/>
  <c r="N36" i="1" s="1"/>
  <c r="M32" i="1"/>
  <c r="M36" i="1" s="1"/>
  <c r="U31" i="1"/>
  <c r="V31" i="1" s="1"/>
  <c r="R31" i="1"/>
  <c r="O31" i="1"/>
  <c r="U30" i="1"/>
  <c r="R30" i="1"/>
  <c r="O30" i="1"/>
  <c r="V30" i="1" s="1"/>
  <c r="U29" i="1"/>
  <c r="V29" i="1" s="1"/>
  <c r="R29" i="1"/>
  <c r="O29" i="1"/>
  <c r="U28" i="1"/>
  <c r="R28" i="1"/>
  <c r="O28" i="1"/>
  <c r="V28" i="1" s="1"/>
  <c r="U27" i="1"/>
  <c r="V27" i="1" s="1"/>
  <c r="R27" i="1"/>
  <c r="O27" i="1"/>
  <c r="U26" i="1"/>
  <c r="R26" i="1"/>
  <c r="O26" i="1"/>
  <c r="V26" i="1" s="1"/>
  <c r="U25" i="1"/>
  <c r="V25" i="1" s="1"/>
  <c r="R25" i="1"/>
  <c r="O25" i="1"/>
  <c r="U24" i="1"/>
  <c r="R24" i="1"/>
  <c r="O24" i="1"/>
  <c r="V24" i="1" s="1"/>
  <c r="U23" i="1"/>
  <c r="V23" i="1" s="1"/>
  <c r="R23" i="1"/>
  <c r="O23" i="1"/>
  <c r="U22" i="1"/>
  <c r="R22" i="1"/>
  <c r="O22" i="1"/>
  <c r="V22" i="1" s="1"/>
  <c r="V21" i="1"/>
  <c r="U21" i="1"/>
  <c r="R21" i="1"/>
  <c r="O21" i="1"/>
  <c r="U20" i="1"/>
  <c r="R20" i="1"/>
  <c r="O20" i="1"/>
  <c r="V20" i="1" s="1"/>
  <c r="U19" i="1"/>
  <c r="V19" i="1" s="1"/>
  <c r="R19" i="1"/>
  <c r="O19" i="1"/>
  <c r="U18" i="1"/>
  <c r="R18" i="1"/>
  <c r="O18" i="1"/>
  <c r="V18" i="1" s="1"/>
  <c r="U17" i="1"/>
  <c r="V17" i="1" s="1"/>
  <c r="R17" i="1"/>
  <c r="O17" i="1"/>
  <c r="U16" i="1"/>
  <c r="R16" i="1"/>
  <c r="O16" i="1"/>
  <c r="V16" i="1" s="1"/>
  <c r="V15" i="1"/>
  <c r="U15" i="1"/>
  <c r="R15" i="1"/>
  <c r="O15" i="1"/>
  <c r="U14" i="1"/>
  <c r="R14" i="1"/>
  <c r="O14" i="1"/>
  <c r="V14" i="1" s="1"/>
  <c r="V13" i="1"/>
  <c r="U13" i="1"/>
  <c r="R13" i="1"/>
  <c r="O13" i="1"/>
  <c r="U12" i="1"/>
  <c r="R12" i="1"/>
  <c r="O12" i="1"/>
  <c r="V12" i="1" s="1"/>
  <c r="U11" i="1"/>
  <c r="V11" i="1" s="1"/>
  <c r="R11" i="1"/>
  <c r="O11" i="1"/>
  <c r="V10" i="1"/>
  <c r="U10" i="1"/>
  <c r="R10" i="1"/>
  <c r="O10" i="1"/>
  <c r="V9" i="1"/>
  <c r="U9" i="1"/>
  <c r="R9" i="1"/>
  <c r="O9" i="1"/>
  <c r="U8" i="1"/>
  <c r="R8" i="1"/>
  <c r="O8" i="1"/>
  <c r="V8" i="1" s="1"/>
  <c r="U7" i="1"/>
  <c r="R7" i="1"/>
  <c r="O7" i="1"/>
  <c r="V7" i="1" s="1"/>
  <c r="AB6" i="1"/>
  <c r="AB7" i="1" s="1"/>
  <c r="AA6" i="1"/>
  <c r="AA7" i="1" s="1"/>
  <c r="U6" i="1"/>
  <c r="R6" i="1"/>
  <c r="O6" i="1"/>
  <c r="V6" i="1" s="1"/>
  <c r="U5" i="1"/>
  <c r="V5" i="1" s="1"/>
  <c r="R5" i="1"/>
  <c r="O5" i="1"/>
  <c r="U4" i="1"/>
  <c r="V4" i="1" s="1"/>
  <c r="R4" i="1"/>
  <c r="O4" i="1"/>
  <c r="Y3" i="1"/>
  <c r="Y4" i="1" s="1"/>
  <c r="U3" i="1"/>
  <c r="AB9" i="1" s="1"/>
  <c r="AB10" i="1" s="1"/>
  <c r="R3" i="1"/>
  <c r="Z6" i="1" s="1"/>
  <c r="Z7" i="1" s="1"/>
  <c r="O3" i="1"/>
  <c r="V3" i="1" l="1"/>
  <c r="Y9" i="1"/>
  <c r="Y10" i="1" s="1"/>
  <c r="Z3" i="1"/>
  <c r="Z4" i="1" s="1"/>
  <c r="Z9" i="1"/>
  <c r="Z10" i="1" s="1"/>
  <c r="AA3" i="1"/>
  <c r="AA4" i="1" s="1"/>
  <c r="AA9" i="1"/>
  <c r="AA10" i="1" s="1"/>
  <c r="Y6" i="1"/>
  <c r="Y7" i="1" s="1"/>
  <c r="AB3" i="1"/>
  <c r="AB4" i="1" s="1"/>
</calcChain>
</file>

<file path=xl/sharedStrings.xml><?xml version="1.0" encoding="utf-8"?>
<sst xmlns="http://schemas.openxmlformats.org/spreadsheetml/2006/main" count="281" uniqueCount="104">
  <si>
    <t>Table B. Evaluation of CAs from the perspective of principles of randomness, representation and equality (specific punctation)</t>
  </si>
  <si>
    <t>Table C. Evaluation of CAs from the perspective of principles of randomness, representation and equality (percent of CAs with a certain number of points for each principle)</t>
  </si>
  <si>
    <t>Place</t>
  </si>
  <si>
    <t>Year</t>
  </si>
  <si>
    <t>No. of participants (+substitutes)</t>
  </si>
  <si>
    <t>No. of invitations</t>
  </si>
  <si>
    <t>Method of seats assignment</t>
  </si>
  <si>
    <t>Min. age</t>
  </si>
  <si>
    <t>Other eligibility criteria</t>
  </si>
  <si>
    <t>Method of 1st selection</t>
  </si>
  <si>
    <t>1st selection - additional information</t>
  </si>
  <si>
    <t>Method of 2nd selection</t>
  </si>
  <si>
    <t>Randomness in 2nd stage</t>
  </si>
  <si>
    <t>Rand. in 3rd stage</t>
  </si>
  <si>
    <t>Rand. - sum</t>
  </si>
  <si>
    <t>Representation in 1st stage</t>
  </si>
  <si>
    <t>Repr. in 2nd stage</t>
  </si>
  <si>
    <t>Repr. - sum</t>
  </si>
  <si>
    <t>Equality in 2nd stage</t>
  </si>
  <si>
    <t>Eq. in 3rd stage</t>
  </si>
  <si>
    <t>Eq. - sum</t>
  </si>
  <si>
    <t>Sum - points</t>
  </si>
  <si>
    <t>Points - Randomness</t>
  </si>
  <si>
    <t>N/A</t>
  </si>
  <si>
    <t>Adur &amp; Worthing</t>
  </si>
  <si>
    <t>directly poportional to the population</t>
  </si>
  <si>
    <t>all residents, except: those affiliated with authorities and political parties</t>
  </si>
  <si>
    <t>random selection of households</t>
  </si>
  <si>
    <t>80% of adresses selected completely random, 20% from units with multiple deprivation index</t>
  </si>
  <si>
    <t>algorithm providing the fairest distribution of probability</t>
  </si>
  <si>
    <t>No. of CAs</t>
  </si>
  <si>
    <t>Cantabria</t>
  </si>
  <si>
    <t>2020 - 2021</t>
  </si>
  <si>
    <t>random selection of individuals</t>
  </si>
  <si>
    <t>Percent of CAs - Randomness</t>
  </si>
  <si>
    <t>Blaenau Gwent</t>
  </si>
  <si>
    <t>Points - Representation</t>
  </si>
  <si>
    <t>Brighton &amp; Hove</t>
  </si>
  <si>
    <t>Bristol</t>
  </si>
  <si>
    <t>60 (3 assemblies with 20 members)</t>
  </si>
  <si>
    <t>Percent of CAs - Representation</t>
  </si>
  <si>
    <t>Budapest</t>
  </si>
  <si>
    <t>Points Equality</t>
  </si>
  <si>
    <t>Camden</t>
  </si>
  <si>
    <t>all residents</t>
  </si>
  <si>
    <t>Cracow</t>
  </si>
  <si>
    <t>60 (+10)</t>
  </si>
  <si>
    <t>all residents, except: those affiliated with local authorities</t>
  </si>
  <si>
    <t>no. of invitations per unit proportionate to no. of inhabitants</t>
  </si>
  <si>
    <t>simulated annealing + one of 6 created assemblies selected by roll of the dice</t>
  </si>
  <si>
    <t>Percent of CAs - Equality</t>
  </si>
  <si>
    <t>Devon</t>
  </si>
  <si>
    <t>France</t>
  </si>
  <si>
    <t>2019 - 2020</t>
  </si>
  <si>
    <t>random selection of phone numbers</t>
  </si>
  <si>
    <t>mobile and landline phones</t>
  </si>
  <si>
    <t>seats filled by pollsters</t>
  </si>
  <si>
    <t>Germany</t>
  </si>
  <si>
    <t>most of characteristics - directly poportional to the population; units - in relation to the size and no. of seats in the parliament</t>
  </si>
  <si>
    <t>two stages of selections: 1) of localities and 2) of addresses</t>
  </si>
  <si>
    <t>GSCB</t>
  </si>
  <si>
    <t>citizens regisered in municipal registers who has voting rights, except: citizens affiliated with local, regional, national or european authorities; in case of competing interests others can be excluded</t>
  </si>
  <si>
    <t>from population registers</t>
  </si>
  <si>
    <t>citizens regisered in municipal registers who has voting rights, except: citizens affiliated with local, regional, national or european authorities; in case of other ethical contraindications others can be excluded</t>
  </si>
  <si>
    <t>Ireland</t>
  </si>
  <si>
    <t>2019 - 2021</t>
  </si>
  <si>
    <t>directly proportional to the population</t>
  </si>
  <si>
    <t>Jersey</t>
  </si>
  <si>
    <t>Lambeth</t>
  </si>
  <si>
    <t>Lodz</t>
  </si>
  <si>
    <t>67 (+6)</t>
  </si>
  <si>
    <t>directly proportional to the population; presice demographic profiles of asemmbly members selected before volutnreers recrutiment</t>
  </si>
  <si>
    <t>all residents, except: those affiliated with local and national authorities or stakeholders, organisers and experts</t>
  </si>
  <si>
    <t>open call for volunteers</t>
  </si>
  <si>
    <t>Mostar</t>
  </si>
  <si>
    <t>40 (+8)</t>
  </si>
  <si>
    <t>all residents; except: those affiliated with authorities</t>
  </si>
  <si>
    <t>greedy algorithm</t>
  </si>
  <si>
    <t>Newham</t>
  </si>
  <si>
    <t>North of Tyne</t>
  </si>
  <si>
    <t>Poznan</t>
  </si>
  <si>
    <t>65 (+10)</t>
  </si>
  <si>
    <t>most of characteristics - directly poportional to the population; units - modified Penrose method</t>
  </si>
  <si>
    <t>residents registered in the city for at least 3 months, except: those affiliated with local authorities or stakeholders, organisers, experts and observers</t>
  </si>
  <si>
    <t>no. of invitations per unit proportionate to no. of inhabitants, units that woul get less than 100 invitations granted additional infitations</t>
  </si>
  <si>
    <t>Scotland</t>
  </si>
  <si>
    <t xml:space="preserve">all citizens with voting rights, escept: those affiliated with authorities or political parties, citizens who can not participating in political activity and those who have participated in a market research etc. in the last 6 months </t>
  </si>
  <si>
    <t>UK</t>
  </si>
  <si>
    <t>all residents, except: those affiliated with national or local authorities and political parties</t>
  </si>
  <si>
    <t>Waltham Forest</t>
  </si>
  <si>
    <t>Warszawa</t>
  </si>
  <si>
    <t>80 (+10)</t>
  </si>
  <si>
    <t>all residents, except: those affiliated with local authorities or stakeholders, organisers, experts and observers</t>
  </si>
  <si>
    <t>no. of invitations per unit proportionate to no. of seats in the assembly</t>
  </si>
  <si>
    <t>Wroclaw</t>
  </si>
  <si>
    <t>75 (+10)</t>
  </si>
  <si>
    <t>no. of invitations per unit proportionate to no. of households</t>
  </si>
  <si>
    <t>greedy algorithm + simple random selection of reccuring profiles</t>
  </si>
  <si>
    <t>Number of CAs complying with the principle:</t>
  </si>
  <si>
    <t>Total number of CAs with available data:</t>
  </si>
  <si>
    <t>Number of CAs with no available data:</t>
  </si>
  <si>
    <t>Percent of CAs with no available data:</t>
  </si>
  <si>
    <t>Percent of CAs complying with the principle:</t>
  </si>
  <si>
    <t>Table A. Methods of selection of assembly members in the analysed cases of 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</si>
</sst>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color theme="1"/>
      <name val="Arial"/>
      <family val="2"/>
    </font>
    <font>
      <sz val="9"/>
      <color rgb="FF000000"/>
      <name val="Roboto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10" fontId="4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3" fontId="2" fillId="0" borderId="0" xfId="0" applyNumberFormat="1" applyFont="1"/>
    <xf numFmtId="3" fontId="4" fillId="0" borderId="0" xfId="0" applyNumberFormat="1" applyFont="1"/>
    <xf numFmtId="10" fontId="2" fillId="0" borderId="0" xfId="0" applyNumberFormat="1" applyFont="1"/>
    <xf numFmtId="3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0"/>
  <sheetViews>
    <sheetView tabSelected="1" topLeftCell="A11" workbookViewId="0">
      <selection sqref="A1:J1"/>
    </sheetView>
  </sheetViews>
  <sheetFormatPr baseColWidth="10" defaultColWidth="12.6640625" defaultRowHeight="15.75" customHeight="1" x14ac:dyDescent="0.15"/>
  <cols>
    <col min="1" max="1" width="8.83203125" customWidth="1"/>
    <col min="2" max="2" width="9" customWidth="1"/>
    <col min="3" max="3" width="11.6640625" customWidth="1"/>
    <col min="4" max="4" width="10" customWidth="1"/>
    <col min="5" max="5" width="15.6640625" customWidth="1"/>
    <col min="6" max="6" width="4.6640625" customWidth="1"/>
    <col min="7" max="7" width="24.5" customWidth="1"/>
    <col min="8" max="8" width="13.6640625" customWidth="1"/>
    <col min="9" max="9" width="24.6640625" customWidth="1"/>
    <col min="10" max="10" width="17.33203125" customWidth="1"/>
    <col min="11" max="11" width="9.6640625" customWidth="1"/>
    <col min="12" max="12" width="21.83203125" customWidth="1"/>
    <col min="13" max="13" width="10.83203125" customWidth="1"/>
    <col min="14" max="14" width="7.83203125" customWidth="1"/>
    <col min="15" max="15" width="5.6640625" customWidth="1"/>
    <col min="16" max="16" width="12.1640625" customWidth="1"/>
    <col min="17" max="17" width="8.1640625" customWidth="1"/>
    <col min="18" max="18" width="5.5" customWidth="1"/>
    <col min="19" max="19" width="9.33203125" customWidth="1"/>
    <col min="20" max="20" width="7.6640625" customWidth="1"/>
    <col min="21" max="21" width="4.6640625" customWidth="1"/>
    <col min="22" max="22" width="6.33203125" customWidth="1"/>
    <col min="23" max="23" width="10" customWidth="1"/>
    <col min="24" max="24" width="29.5" customWidth="1"/>
    <col min="25" max="25" width="6.6640625" customWidth="1"/>
    <col min="26" max="26" width="7.1640625" customWidth="1"/>
    <col min="27" max="27" width="6.6640625" customWidth="1"/>
    <col min="28" max="28" width="6.1640625" customWidth="1"/>
    <col min="29" max="29" width="7.6640625" customWidth="1"/>
    <col min="30" max="30" width="1.83203125" customWidth="1"/>
    <col min="31" max="32" width="2.83203125" customWidth="1"/>
  </cols>
  <sheetData>
    <row r="1" spans="1:34" ht="13" x14ac:dyDescent="0.15">
      <c r="A1" s="25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25" t="s">
        <v>0</v>
      </c>
      <c r="M1" s="26"/>
      <c r="N1" s="26"/>
      <c r="O1" s="26"/>
      <c r="P1" s="26"/>
      <c r="Q1" s="26"/>
      <c r="R1" s="26"/>
      <c r="S1" s="26"/>
      <c r="T1" s="26"/>
      <c r="U1" s="26"/>
      <c r="V1" s="26"/>
      <c r="W1" s="2"/>
      <c r="X1" s="27" t="s">
        <v>1</v>
      </c>
      <c r="Y1" s="26"/>
      <c r="Z1" s="26"/>
      <c r="AA1" s="26"/>
      <c r="AB1" s="26"/>
      <c r="AC1" s="2"/>
      <c r="AD1" s="2"/>
      <c r="AE1" s="2"/>
      <c r="AF1" s="2"/>
      <c r="AG1" s="2"/>
      <c r="AH1" s="2"/>
    </row>
    <row r="2" spans="1:34" ht="39" x14ac:dyDescent="0.15">
      <c r="A2" s="3" t="s">
        <v>2</v>
      </c>
      <c r="B2" s="4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1"/>
      <c r="L2" s="1" t="s">
        <v>2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5" t="s">
        <v>20</v>
      </c>
      <c r="V2" s="5" t="s">
        <v>21</v>
      </c>
      <c r="W2" s="2"/>
      <c r="X2" s="6" t="s">
        <v>22</v>
      </c>
      <c r="Y2" s="6">
        <v>0</v>
      </c>
      <c r="Z2" s="6">
        <v>1</v>
      </c>
      <c r="AA2" s="6">
        <v>2</v>
      </c>
      <c r="AB2" s="7" t="s">
        <v>23</v>
      </c>
      <c r="AC2" s="2"/>
      <c r="AD2" s="2"/>
      <c r="AE2" s="2"/>
      <c r="AF2" s="2"/>
      <c r="AG2" s="2"/>
      <c r="AH2" s="2"/>
    </row>
    <row r="3" spans="1:34" ht="52" x14ac:dyDescent="0.15">
      <c r="A3" s="8" t="s">
        <v>24</v>
      </c>
      <c r="B3" s="9">
        <v>2020</v>
      </c>
      <c r="C3" s="9">
        <v>43</v>
      </c>
      <c r="D3" s="10">
        <v>8000</v>
      </c>
      <c r="E3" s="11" t="s">
        <v>25</v>
      </c>
      <c r="F3" s="9">
        <v>16</v>
      </c>
      <c r="G3" s="11" t="s">
        <v>26</v>
      </c>
      <c r="H3" s="11" t="s">
        <v>27</v>
      </c>
      <c r="I3" s="11" t="s">
        <v>28</v>
      </c>
      <c r="J3" s="11" t="s">
        <v>29</v>
      </c>
      <c r="K3" s="10"/>
      <c r="L3" s="8" t="s">
        <v>24</v>
      </c>
      <c r="M3" s="9">
        <v>1</v>
      </c>
      <c r="N3" s="9">
        <v>1</v>
      </c>
      <c r="O3" s="12">
        <f t="shared" ref="O3:O24" si="0">IF(M3="N/A","N/A",IF(N3="N/A","N/A",SUM(M3:N3)))</f>
        <v>2</v>
      </c>
      <c r="P3" s="9">
        <v>1</v>
      </c>
      <c r="Q3" s="9">
        <v>1</v>
      </c>
      <c r="R3" s="12">
        <f t="shared" ref="R3:R24" si="1">IF(P3="N/A","N/A",IF(Q3="N/A","N/A",SUM(P3:Q3)))</f>
        <v>2</v>
      </c>
      <c r="S3" s="9">
        <v>1</v>
      </c>
      <c r="T3" s="9">
        <v>1</v>
      </c>
      <c r="U3" s="12">
        <f t="shared" ref="U3:U24" si="2">IF(S3="N/A","N/A",IF(T3="N/A","N/A",SUM(S3:T3)))</f>
        <v>2</v>
      </c>
      <c r="V3" s="12">
        <f t="shared" ref="V3:V31" si="3">IF(O3="N/A","N/A",IF(R3="N/A","N/A",IF(U3="N/A","N/A",(O3+R3+U3))))</f>
        <v>6</v>
      </c>
      <c r="X3" s="10" t="s">
        <v>30</v>
      </c>
      <c r="Y3" s="10">
        <f t="shared" ref="Y3:AB3" si="4">COUNTIF($O3:$O31,Y2)</f>
        <v>0</v>
      </c>
      <c r="Z3" s="10">
        <f t="shared" si="4"/>
        <v>3</v>
      </c>
      <c r="AA3" s="10">
        <f t="shared" si="4"/>
        <v>21</v>
      </c>
      <c r="AB3" s="10">
        <f t="shared" si="4"/>
        <v>5</v>
      </c>
    </row>
    <row r="4" spans="1:34" ht="37.5" customHeight="1" x14ac:dyDescent="0.15">
      <c r="A4" s="8" t="s">
        <v>31</v>
      </c>
      <c r="B4" s="9" t="s">
        <v>32</v>
      </c>
      <c r="C4" s="9">
        <v>35</v>
      </c>
      <c r="D4" s="10">
        <v>7000</v>
      </c>
      <c r="E4" s="11" t="s">
        <v>25</v>
      </c>
      <c r="F4" s="9">
        <v>16</v>
      </c>
      <c r="G4" s="11" t="s">
        <v>23</v>
      </c>
      <c r="H4" s="11" t="s">
        <v>33</v>
      </c>
      <c r="I4" s="11" t="s">
        <v>28</v>
      </c>
      <c r="J4" s="11" t="s">
        <v>29</v>
      </c>
      <c r="K4" s="10"/>
      <c r="L4" s="8" t="s">
        <v>31</v>
      </c>
      <c r="M4" s="9">
        <v>1</v>
      </c>
      <c r="N4" s="9">
        <v>1</v>
      </c>
      <c r="O4" s="12">
        <f t="shared" si="0"/>
        <v>2</v>
      </c>
      <c r="P4" s="9">
        <v>1</v>
      </c>
      <c r="Q4" s="9">
        <v>1</v>
      </c>
      <c r="R4" s="12">
        <f t="shared" si="1"/>
        <v>2</v>
      </c>
      <c r="S4" s="9">
        <v>1</v>
      </c>
      <c r="T4" s="9">
        <v>1</v>
      </c>
      <c r="U4" s="12">
        <f t="shared" si="2"/>
        <v>2</v>
      </c>
      <c r="V4" s="12">
        <f t="shared" si="3"/>
        <v>6</v>
      </c>
      <c r="X4" s="11" t="s">
        <v>34</v>
      </c>
      <c r="Y4" s="13">
        <f t="shared" ref="Y4:AB4" si="5">Y3/29</f>
        <v>0</v>
      </c>
      <c r="Z4" s="13">
        <f t="shared" si="5"/>
        <v>0.10344827586206896</v>
      </c>
      <c r="AA4" s="13">
        <f t="shared" si="5"/>
        <v>0.72413793103448276</v>
      </c>
      <c r="AB4" s="13">
        <f t="shared" si="5"/>
        <v>0.17241379310344829</v>
      </c>
    </row>
    <row r="5" spans="1:34" ht="37.5" customHeight="1" x14ac:dyDescent="0.15">
      <c r="A5" s="8" t="s">
        <v>35</v>
      </c>
      <c r="B5" s="9">
        <v>2021</v>
      </c>
      <c r="C5" s="10">
        <v>50</v>
      </c>
      <c r="D5" s="10">
        <v>10000</v>
      </c>
      <c r="E5" s="11" t="s">
        <v>25</v>
      </c>
      <c r="F5" s="9">
        <v>16</v>
      </c>
      <c r="G5" s="11" t="s">
        <v>23</v>
      </c>
      <c r="H5" s="11" t="s">
        <v>27</v>
      </c>
      <c r="I5" s="11" t="s">
        <v>28</v>
      </c>
      <c r="J5" s="11" t="s">
        <v>29</v>
      </c>
      <c r="K5" s="10"/>
      <c r="L5" s="8" t="s">
        <v>35</v>
      </c>
      <c r="M5" s="9">
        <v>1</v>
      </c>
      <c r="N5" s="9">
        <v>1</v>
      </c>
      <c r="O5" s="12">
        <f t="shared" si="0"/>
        <v>2</v>
      </c>
      <c r="P5" s="9">
        <v>1</v>
      </c>
      <c r="Q5" s="9">
        <v>1</v>
      </c>
      <c r="R5" s="12">
        <f t="shared" si="1"/>
        <v>2</v>
      </c>
      <c r="S5" s="9">
        <v>1</v>
      </c>
      <c r="T5" s="9">
        <v>1</v>
      </c>
      <c r="U5" s="12">
        <f t="shared" si="2"/>
        <v>2</v>
      </c>
      <c r="V5" s="12">
        <f t="shared" si="3"/>
        <v>6</v>
      </c>
      <c r="X5" s="6" t="s">
        <v>36</v>
      </c>
      <c r="Y5" s="6">
        <v>0</v>
      </c>
      <c r="Z5" s="6">
        <v>1</v>
      </c>
      <c r="AA5" s="6">
        <v>2</v>
      </c>
      <c r="AB5" s="7" t="s">
        <v>23</v>
      </c>
    </row>
    <row r="6" spans="1:34" ht="37.5" customHeight="1" x14ac:dyDescent="0.15">
      <c r="A6" s="8" t="s">
        <v>37</v>
      </c>
      <c r="B6" s="9">
        <v>2020</v>
      </c>
      <c r="C6" s="10">
        <v>50</v>
      </c>
      <c r="D6" s="10">
        <v>10600</v>
      </c>
      <c r="E6" s="11" t="s">
        <v>25</v>
      </c>
      <c r="F6" s="9">
        <v>16</v>
      </c>
      <c r="G6" s="11" t="s">
        <v>23</v>
      </c>
      <c r="H6" s="11" t="s">
        <v>27</v>
      </c>
      <c r="I6" s="11" t="s">
        <v>28</v>
      </c>
      <c r="J6" s="11" t="s">
        <v>29</v>
      </c>
      <c r="K6" s="10"/>
      <c r="L6" s="8" t="s">
        <v>37</v>
      </c>
      <c r="M6" s="9">
        <v>1</v>
      </c>
      <c r="N6" s="9">
        <v>1</v>
      </c>
      <c r="O6" s="12">
        <f t="shared" si="0"/>
        <v>2</v>
      </c>
      <c r="P6" s="9">
        <v>1</v>
      </c>
      <c r="Q6" s="9">
        <v>1</v>
      </c>
      <c r="R6" s="12">
        <f t="shared" si="1"/>
        <v>2</v>
      </c>
      <c r="S6" s="9">
        <v>1</v>
      </c>
      <c r="T6" s="9">
        <v>1</v>
      </c>
      <c r="U6" s="12">
        <f t="shared" si="2"/>
        <v>2</v>
      </c>
      <c r="V6" s="12">
        <f t="shared" si="3"/>
        <v>6</v>
      </c>
      <c r="X6" s="10" t="s">
        <v>30</v>
      </c>
      <c r="Y6" s="10">
        <f t="shared" ref="Y6:AB6" si="6">COUNTIF($R3:$R31,Y5)</f>
        <v>0</v>
      </c>
      <c r="Z6" s="10">
        <f t="shared" si="6"/>
        <v>0</v>
      </c>
      <c r="AA6" s="10">
        <f t="shared" si="6"/>
        <v>21</v>
      </c>
      <c r="AB6" s="10">
        <f t="shared" si="6"/>
        <v>8</v>
      </c>
    </row>
    <row r="7" spans="1:34" ht="37.5" customHeight="1" x14ac:dyDescent="0.15">
      <c r="A7" s="8" t="s">
        <v>38</v>
      </c>
      <c r="B7" s="9">
        <v>2021</v>
      </c>
      <c r="C7" s="14" t="s">
        <v>39</v>
      </c>
      <c r="D7" s="10">
        <v>12000</v>
      </c>
      <c r="E7" s="11" t="s">
        <v>25</v>
      </c>
      <c r="F7" s="9">
        <v>16</v>
      </c>
      <c r="G7" s="11" t="s">
        <v>23</v>
      </c>
      <c r="H7" s="11" t="s">
        <v>27</v>
      </c>
      <c r="I7" s="11" t="s">
        <v>28</v>
      </c>
      <c r="J7" s="11" t="s">
        <v>29</v>
      </c>
      <c r="K7" s="10"/>
      <c r="L7" s="8" t="s">
        <v>38</v>
      </c>
      <c r="M7" s="9">
        <v>1</v>
      </c>
      <c r="N7" s="9">
        <v>1</v>
      </c>
      <c r="O7" s="12">
        <f t="shared" si="0"/>
        <v>2</v>
      </c>
      <c r="P7" s="9">
        <v>1</v>
      </c>
      <c r="Q7" s="9">
        <v>1</v>
      </c>
      <c r="R7" s="12">
        <f t="shared" si="1"/>
        <v>2</v>
      </c>
      <c r="S7" s="9">
        <v>1</v>
      </c>
      <c r="T7" s="9">
        <v>1</v>
      </c>
      <c r="U7" s="12">
        <f t="shared" si="2"/>
        <v>2</v>
      </c>
      <c r="V7" s="12">
        <f t="shared" si="3"/>
        <v>6</v>
      </c>
      <c r="X7" s="11" t="s">
        <v>40</v>
      </c>
      <c r="Y7" s="13">
        <f t="shared" ref="Y7:AB7" si="7">Y6/29</f>
        <v>0</v>
      </c>
      <c r="Z7" s="13">
        <f t="shared" si="7"/>
        <v>0</v>
      </c>
      <c r="AA7" s="13">
        <f t="shared" si="7"/>
        <v>0.72413793103448276</v>
      </c>
      <c r="AB7" s="13">
        <f t="shared" si="7"/>
        <v>0.27586206896551724</v>
      </c>
    </row>
    <row r="8" spans="1:34" ht="37.5" customHeight="1" x14ac:dyDescent="0.15">
      <c r="A8" s="8" t="s">
        <v>41</v>
      </c>
      <c r="B8" s="9">
        <v>2020</v>
      </c>
      <c r="C8" s="9">
        <v>50</v>
      </c>
      <c r="D8" s="10">
        <v>10000</v>
      </c>
      <c r="E8" s="11" t="s">
        <v>25</v>
      </c>
      <c r="F8" s="9">
        <v>18</v>
      </c>
      <c r="G8" s="11"/>
      <c r="H8" s="11" t="s">
        <v>27</v>
      </c>
      <c r="I8" s="11" t="s">
        <v>28</v>
      </c>
      <c r="J8" s="11" t="s">
        <v>29</v>
      </c>
      <c r="K8" s="10"/>
      <c r="L8" s="8" t="s">
        <v>41</v>
      </c>
      <c r="M8" s="9">
        <v>1</v>
      </c>
      <c r="N8" s="9">
        <v>1</v>
      </c>
      <c r="O8" s="12">
        <f t="shared" si="0"/>
        <v>2</v>
      </c>
      <c r="P8" s="9">
        <v>1</v>
      </c>
      <c r="Q8" s="9">
        <v>1</v>
      </c>
      <c r="R8" s="12">
        <f t="shared" si="1"/>
        <v>2</v>
      </c>
      <c r="S8" s="9">
        <v>1</v>
      </c>
      <c r="T8" s="9">
        <v>1</v>
      </c>
      <c r="U8" s="12">
        <f t="shared" si="2"/>
        <v>2</v>
      </c>
      <c r="V8" s="12">
        <f t="shared" si="3"/>
        <v>6</v>
      </c>
      <c r="X8" s="6" t="s">
        <v>42</v>
      </c>
      <c r="Y8" s="6">
        <v>0</v>
      </c>
      <c r="Z8" s="6">
        <v>1</v>
      </c>
      <c r="AA8" s="6">
        <v>2</v>
      </c>
      <c r="AB8" s="15" t="s">
        <v>23</v>
      </c>
    </row>
    <row r="9" spans="1:34" ht="37.5" customHeight="1" x14ac:dyDescent="0.15">
      <c r="A9" s="8" t="s">
        <v>43</v>
      </c>
      <c r="B9" s="9">
        <v>2020</v>
      </c>
      <c r="C9" s="10">
        <v>50</v>
      </c>
      <c r="D9" s="10" t="s">
        <v>23</v>
      </c>
      <c r="E9" s="11" t="s">
        <v>23</v>
      </c>
      <c r="F9" s="9" t="s">
        <v>23</v>
      </c>
      <c r="G9" s="11" t="s">
        <v>44</v>
      </c>
      <c r="H9" s="11" t="s">
        <v>27</v>
      </c>
      <c r="I9" s="11" t="s">
        <v>28</v>
      </c>
      <c r="J9" s="11" t="s">
        <v>23</v>
      </c>
      <c r="K9" s="10"/>
      <c r="L9" s="8" t="s">
        <v>43</v>
      </c>
      <c r="M9" s="9">
        <v>1</v>
      </c>
      <c r="N9" s="9">
        <v>1</v>
      </c>
      <c r="O9" s="12">
        <f t="shared" si="0"/>
        <v>2</v>
      </c>
      <c r="P9" s="9" t="s">
        <v>23</v>
      </c>
      <c r="Q9" s="9" t="s">
        <v>23</v>
      </c>
      <c r="R9" s="12" t="str">
        <f t="shared" si="1"/>
        <v>N/A</v>
      </c>
      <c r="S9" s="9">
        <v>1</v>
      </c>
      <c r="T9" s="9" t="s">
        <v>23</v>
      </c>
      <c r="U9" s="12" t="str">
        <f t="shared" si="2"/>
        <v>N/A</v>
      </c>
      <c r="V9" s="12" t="str">
        <f t="shared" si="3"/>
        <v>N/A</v>
      </c>
      <c r="X9" s="10" t="s">
        <v>30</v>
      </c>
      <c r="Y9" s="10">
        <f t="shared" ref="Y9:AB9" si="8">COUNTIF($U3:$U31,Y8)</f>
        <v>5</v>
      </c>
      <c r="Z9" s="10">
        <f t="shared" si="8"/>
        <v>2</v>
      </c>
      <c r="AA9" s="10">
        <f t="shared" si="8"/>
        <v>15</v>
      </c>
      <c r="AB9" s="10">
        <f t="shared" si="8"/>
        <v>7</v>
      </c>
    </row>
    <row r="10" spans="1:34" ht="37.5" customHeight="1" x14ac:dyDescent="0.15">
      <c r="A10" s="8" t="s">
        <v>45</v>
      </c>
      <c r="B10" s="9">
        <v>2021</v>
      </c>
      <c r="C10" s="9" t="s">
        <v>46</v>
      </c>
      <c r="D10" s="10">
        <v>20000</v>
      </c>
      <c r="E10" s="11" t="s">
        <v>23</v>
      </c>
      <c r="F10" s="9">
        <v>18</v>
      </c>
      <c r="G10" s="11" t="s">
        <v>47</v>
      </c>
      <c r="H10" s="11" t="s">
        <v>27</v>
      </c>
      <c r="I10" s="16" t="s">
        <v>48</v>
      </c>
      <c r="J10" s="11" t="s">
        <v>49</v>
      </c>
      <c r="K10" s="10"/>
      <c r="L10" s="8" t="s">
        <v>45</v>
      </c>
      <c r="M10" s="9">
        <v>1</v>
      </c>
      <c r="N10" s="9">
        <v>1</v>
      </c>
      <c r="O10" s="12">
        <f t="shared" si="0"/>
        <v>2</v>
      </c>
      <c r="P10" s="9">
        <v>1</v>
      </c>
      <c r="Q10" s="9" t="s">
        <v>23</v>
      </c>
      <c r="R10" s="12" t="str">
        <f t="shared" si="1"/>
        <v>N/A</v>
      </c>
      <c r="S10" s="9">
        <v>0</v>
      </c>
      <c r="T10" s="9">
        <v>0</v>
      </c>
      <c r="U10" s="12">
        <f t="shared" si="2"/>
        <v>0</v>
      </c>
      <c r="V10" s="12" t="str">
        <f t="shared" si="3"/>
        <v>N/A</v>
      </c>
      <c r="X10" s="10" t="s">
        <v>50</v>
      </c>
      <c r="Y10" s="13">
        <f t="shared" ref="Y10:AB10" si="9">Y9/29</f>
        <v>0.17241379310344829</v>
      </c>
      <c r="Z10" s="13">
        <f t="shared" si="9"/>
        <v>6.8965517241379309E-2</v>
      </c>
      <c r="AA10" s="13">
        <f t="shared" si="9"/>
        <v>0.51724137931034486</v>
      </c>
      <c r="AB10" s="13">
        <f t="shared" si="9"/>
        <v>0.2413793103448276</v>
      </c>
    </row>
    <row r="11" spans="1:34" ht="37.5" customHeight="1" x14ac:dyDescent="0.15">
      <c r="A11" s="8" t="s">
        <v>51</v>
      </c>
      <c r="B11" s="9">
        <v>2021</v>
      </c>
      <c r="C11" s="9">
        <v>70</v>
      </c>
      <c r="D11" s="10">
        <v>14000</v>
      </c>
      <c r="E11" s="11" t="s">
        <v>25</v>
      </c>
      <c r="F11" s="9">
        <v>16</v>
      </c>
      <c r="G11" s="11" t="s">
        <v>23</v>
      </c>
      <c r="H11" s="11" t="s">
        <v>27</v>
      </c>
      <c r="I11" s="11" t="s">
        <v>28</v>
      </c>
      <c r="J11" s="11" t="s">
        <v>29</v>
      </c>
      <c r="K11" s="10"/>
      <c r="L11" s="8" t="s">
        <v>51</v>
      </c>
      <c r="M11" s="9">
        <v>1</v>
      </c>
      <c r="N11" s="9">
        <v>1</v>
      </c>
      <c r="O11" s="12">
        <f t="shared" si="0"/>
        <v>2</v>
      </c>
      <c r="P11" s="9">
        <v>1</v>
      </c>
      <c r="Q11" s="9">
        <v>1</v>
      </c>
      <c r="R11" s="12">
        <f t="shared" si="1"/>
        <v>2</v>
      </c>
      <c r="S11" s="9">
        <v>1</v>
      </c>
      <c r="T11" s="9">
        <v>1</v>
      </c>
      <c r="U11" s="12">
        <f t="shared" si="2"/>
        <v>2</v>
      </c>
      <c r="V11" s="12">
        <f t="shared" si="3"/>
        <v>6</v>
      </c>
    </row>
    <row r="12" spans="1:34" ht="37.5" customHeight="1" x14ac:dyDescent="0.15">
      <c r="A12" s="8" t="s">
        <v>52</v>
      </c>
      <c r="B12" s="9" t="s">
        <v>53</v>
      </c>
      <c r="C12" s="9">
        <v>150</v>
      </c>
      <c r="D12" s="10">
        <v>255000</v>
      </c>
      <c r="E12" s="11" t="s">
        <v>25</v>
      </c>
      <c r="F12" s="9">
        <v>16</v>
      </c>
      <c r="G12" s="11" t="s">
        <v>23</v>
      </c>
      <c r="H12" s="11" t="s">
        <v>54</v>
      </c>
      <c r="I12" s="11" t="s">
        <v>55</v>
      </c>
      <c r="J12" s="11" t="s">
        <v>56</v>
      </c>
      <c r="K12" s="10"/>
      <c r="L12" s="8" t="s">
        <v>52</v>
      </c>
      <c r="M12" s="9">
        <v>1</v>
      </c>
      <c r="N12" s="9">
        <v>0</v>
      </c>
      <c r="O12" s="12">
        <f t="shared" si="0"/>
        <v>1</v>
      </c>
      <c r="P12" s="9">
        <v>1</v>
      </c>
      <c r="Q12" s="9">
        <v>1</v>
      </c>
      <c r="R12" s="12">
        <f t="shared" si="1"/>
        <v>2</v>
      </c>
      <c r="S12" s="9">
        <v>0</v>
      </c>
      <c r="T12" s="9">
        <v>0</v>
      </c>
      <c r="U12" s="12">
        <f t="shared" si="2"/>
        <v>0</v>
      </c>
      <c r="V12" s="12">
        <f t="shared" si="3"/>
        <v>3</v>
      </c>
    </row>
    <row r="13" spans="1:34" ht="37.5" customHeight="1" x14ac:dyDescent="0.15">
      <c r="A13" s="8" t="s">
        <v>57</v>
      </c>
      <c r="B13" s="9">
        <v>2021</v>
      </c>
      <c r="C13" s="9">
        <v>160</v>
      </c>
      <c r="D13" s="10">
        <v>14000</v>
      </c>
      <c r="E13" s="11" t="s">
        <v>23</v>
      </c>
      <c r="F13" s="9">
        <v>16</v>
      </c>
      <c r="G13" s="11"/>
      <c r="H13" s="11" t="s">
        <v>54</v>
      </c>
      <c r="I13" s="11" t="s">
        <v>55</v>
      </c>
      <c r="J13" s="11" t="s">
        <v>23</v>
      </c>
      <c r="K13" s="10"/>
      <c r="L13" s="8" t="s">
        <v>57</v>
      </c>
      <c r="M13" s="9">
        <v>1</v>
      </c>
      <c r="N13" s="14" t="s">
        <v>23</v>
      </c>
      <c r="O13" s="12" t="str">
        <f t="shared" si="0"/>
        <v>N/A</v>
      </c>
      <c r="P13" s="9">
        <v>1</v>
      </c>
      <c r="Q13" s="9" t="s">
        <v>23</v>
      </c>
      <c r="R13" s="12" t="str">
        <f t="shared" si="1"/>
        <v>N/A</v>
      </c>
      <c r="S13" s="9" t="s">
        <v>23</v>
      </c>
      <c r="T13" s="9" t="s">
        <v>23</v>
      </c>
      <c r="U13" s="12" t="str">
        <f t="shared" si="2"/>
        <v>N/A</v>
      </c>
      <c r="V13" s="12" t="str">
        <f t="shared" si="3"/>
        <v>N/A</v>
      </c>
    </row>
    <row r="14" spans="1:34" ht="104" x14ac:dyDescent="0.15">
      <c r="A14" s="8" t="s">
        <v>57</v>
      </c>
      <c r="B14" s="9" t="s">
        <v>32</v>
      </c>
      <c r="C14" s="9">
        <v>160</v>
      </c>
      <c r="D14" s="10">
        <v>4362</v>
      </c>
      <c r="E14" s="11" t="s">
        <v>58</v>
      </c>
      <c r="F14" s="9">
        <v>16</v>
      </c>
      <c r="G14" s="11"/>
      <c r="H14" s="11" t="s">
        <v>27</v>
      </c>
      <c r="I14" s="16" t="s">
        <v>59</v>
      </c>
      <c r="J14" s="11" t="s">
        <v>23</v>
      </c>
      <c r="K14" s="10"/>
      <c r="L14" s="8" t="s">
        <v>57</v>
      </c>
      <c r="M14" s="9">
        <v>1</v>
      </c>
      <c r="N14" s="14" t="s">
        <v>23</v>
      </c>
      <c r="O14" s="12" t="str">
        <f t="shared" si="0"/>
        <v>N/A</v>
      </c>
      <c r="P14" s="9">
        <v>1</v>
      </c>
      <c r="Q14" s="9" t="s">
        <v>23</v>
      </c>
      <c r="R14" s="12" t="str">
        <f t="shared" si="1"/>
        <v>N/A</v>
      </c>
      <c r="S14" s="9">
        <v>1</v>
      </c>
      <c r="T14" s="9" t="s">
        <v>23</v>
      </c>
      <c r="U14" s="12" t="str">
        <f t="shared" si="2"/>
        <v>N/A</v>
      </c>
      <c r="V14" s="12" t="str">
        <f t="shared" si="3"/>
        <v>N/A</v>
      </c>
    </row>
    <row r="15" spans="1:34" ht="91" x14ac:dyDescent="0.15">
      <c r="A15" s="8" t="s">
        <v>60</v>
      </c>
      <c r="B15" s="9">
        <v>2020</v>
      </c>
      <c r="C15" s="9">
        <v>29</v>
      </c>
      <c r="D15" s="10" t="s">
        <v>23</v>
      </c>
      <c r="E15" s="11" t="s">
        <v>25</v>
      </c>
      <c r="F15" s="9">
        <v>16</v>
      </c>
      <c r="G15" s="11" t="s">
        <v>61</v>
      </c>
      <c r="H15" s="11" t="s">
        <v>33</v>
      </c>
      <c r="I15" s="11" t="s">
        <v>62</v>
      </c>
      <c r="J15" s="11" t="s">
        <v>23</v>
      </c>
      <c r="K15" s="10"/>
      <c r="L15" s="8" t="s">
        <v>60</v>
      </c>
      <c r="M15" s="9">
        <v>1</v>
      </c>
      <c r="N15" s="14" t="s">
        <v>23</v>
      </c>
      <c r="O15" s="12" t="str">
        <f t="shared" si="0"/>
        <v>N/A</v>
      </c>
      <c r="P15" s="9">
        <v>1</v>
      </c>
      <c r="Q15" s="9" t="s">
        <v>23</v>
      </c>
      <c r="R15" s="12" t="str">
        <f t="shared" si="1"/>
        <v>N/A</v>
      </c>
      <c r="S15" s="9">
        <v>1</v>
      </c>
      <c r="T15" s="9" t="s">
        <v>23</v>
      </c>
      <c r="U15" s="12" t="str">
        <f t="shared" si="2"/>
        <v>N/A</v>
      </c>
      <c r="V15" s="12" t="str">
        <f t="shared" si="3"/>
        <v>N/A</v>
      </c>
    </row>
    <row r="16" spans="1:34" ht="91" x14ac:dyDescent="0.15">
      <c r="A16" s="8" t="s">
        <v>60</v>
      </c>
      <c r="B16" s="9" t="s">
        <v>32</v>
      </c>
      <c r="C16" s="9">
        <v>25</v>
      </c>
      <c r="D16" s="10" t="s">
        <v>23</v>
      </c>
      <c r="E16" s="11" t="s">
        <v>25</v>
      </c>
      <c r="F16" s="9">
        <v>16</v>
      </c>
      <c r="G16" s="11" t="s">
        <v>63</v>
      </c>
      <c r="H16" s="11" t="s">
        <v>33</v>
      </c>
      <c r="I16" s="11" t="s">
        <v>62</v>
      </c>
      <c r="J16" s="11" t="s">
        <v>23</v>
      </c>
      <c r="K16" s="10"/>
      <c r="L16" s="8" t="s">
        <v>60</v>
      </c>
      <c r="M16" s="9">
        <v>1</v>
      </c>
      <c r="N16" s="14" t="s">
        <v>23</v>
      </c>
      <c r="O16" s="12" t="str">
        <f t="shared" si="0"/>
        <v>N/A</v>
      </c>
      <c r="P16" s="9">
        <v>1</v>
      </c>
      <c r="Q16" s="9" t="s">
        <v>23</v>
      </c>
      <c r="R16" s="12" t="str">
        <f t="shared" si="1"/>
        <v>N/A</v>
      </c>
      <c r="S16" s="9">
        <v>1</v>
      </c>
      <c r="T16" s="9" t="s">
        <v>23</v>
      </c>
      <c r="U16" s="12" t="str">
        <f t="shared" si="2"/>
        <v>N/A</v>
      </c>
      <c r="V16" s="12" t="str">
        <f t="shared" si="3"/>
        <v>N/A</v>
      </c>
    </row>
    <row r="17" spans="1:23" ht="91" x14ac:dyDescent="0.15">
      <c r="A17" s="8" t="s">
        <v>64</v>
      </c>
      <c r="B17" s="9" t="s">
        <v>65</v>
      </c>
      <c r="C17" s="9">
        <v>99</v>
      </c>
      <c r="D17" s="10" t="s">
        <v>23</v>
      </c>
      <c r="E17" s="11" t="s">
        <v>66</v>
      </c>
      <c r="F17" s="9">
        <v>16</v>
      </c>
      <c r="G17" s="11" t="s">
        <v>63</v>
      </c>
      <c r="H17" s="11" t="s">
        <v>27</v>
      </c>
      <c r="I17" s="11"/>
      <c r="J17" s="11" t="s">
        <v>56</v>
      </c>
      <c r="K17" s="10"/>
      <c r="L17" s="8" t="s">
        <v>64</v>
      </c>
      <c r="M17" s="9">
        <v>1</v>
      </c>
      <c r="N17" s="9">
        <v>0</v>
      </c>
      <c r="O17" s="12">
        <f t="shared" si="0"/>
        <v>1</v>
      </c>
      <c r="P17" s="9">
        <v>1</v>
      </c>
      <c r="Q17" s="9">
        <v>1</v>
      </c>
      <c r="R17" s="12">
        <f t="shared" si="1"/>
        <v>2</v>
      </c>
      <c r="S17" s="9" t="s">
        <v>23</v>
      </c>
      <c r="T17" s="9">
        <v>0</v>
      </c>
      <c r="U17" s="12" t="str">
        <f t="shared" si="2"/>
        <v>N/A</v>
      </c>
      <c r="V17" s="12" t="str">
        <f t="shared" si="3"/>
        <v>N/A</v>
      </c>
    </row>
    <row r="18" spans="1:23" ht="37.5" customHeight="1" x14ac:dyDescent="0.15">
      <c r="A18" s="8" t="s">
        <v>67</v>
      </c>
      <c r="B18" s="9">
        <v>2021</v>
      </c>
      <c r="C18" s="10">
        <v>45</v>
      </c>
      <c r="D18" s="10">
        <v>9000</v>
      </c>
      <c r="E18" s="11" t="s">
        <v>25</v>
      </c>
      <c r="F18" s="9">
        <v>16</v>
      </c>
      <c r="G18" s="11" t="s">
        <v>44</v>
      </c>
      <c r="H18" s="11" t="s">
        <v>27</v>
      </c>
      <c r="I18" s="11" t="s">
        <v>28</v>
      </c>
      <c r="J18" s="11" t="s">
        <v>29</v>
      </c>
      <c r="K18" s="10"/>
      <c r="L18" s="8" t="s">
        <v>67</v>
      </c>
      <c r="M18" s="9">
        <v>1</v>
      </c>
      <c r="N18" s="9">
        <v>1</v>
      </c>
      <c r="O18" s="12">
        <f t="shared" si="0"/>
        <v>2</v>
      </c>
      <c r="P18" s="9">
        <v>1</v>
      </c>
      <c r="Q18" s="9">
        <v>1</v>
      </c>
      <c r="R18" s="12">
        <f t="shared" si="1"/>
        <v>2</v>
      </c>
      <c r="S18" s="9">
        <v>1</v>
      </c>
      <c r="T18" s="9">
        <v>1</v>
      </c>
      <c r="U18" s="12">
        <f t="shared" si="2"/>
        <v>2</v>
      </c>
      <c r="V18" s="12">
        <f t="shared" si="3"/>
        <v>6</v>
      </c>
    </row>
    <row r="19" spans="1:23" ht="37.5" customHeight="1" x14ac:dyDescent="0.15">
      <c r="A19" s="8" t="s">
        <v>68</v>
      </c>
      <c r="B19" s="9">
        <v>2021</v>
      </c>
      <c r="C19" s="10">
        <v>50</v>
      </c>
      <c r="D19" s="10">
        <v>10000</v>
      </c>
      <c r="E19" s="11" t="s">
        <v>25</v>
      </c>
      <c r="F19" s="9">
        <v>16</v>
      </c>
      <c r="G19" s="11" t="s">
        <v>44</v>
      </c>
      <c r="H19" s="11" t="s">
        <v>27</v>
      </c>
      <c r="I19" s="11" t="s">
        <v>28</v>
      </c>
      <c r="J19" s="11" t="s">
        <v>29</v>
      </c>
      <c r="K19" s="10"/>
      <c r="L19" s="8" t="s">
        <v>68</v>
      </c>
      <c r="M19" s="9">
        <v>1</v>
      </c>
      <c r="N19" s="9">
        <v>1</v>
      </c>
      <c r="O19" s="12">
        <f t="shared" si="0"/>
        <v>2</v>
      </c>
      <c r="P19" s="9">
        <v>1</v>
      </c>
      <c r="Q19" s="9">
        <v>1</v>
      </c>
      <c r="R19" s="12">
        <f t="shared" si="1"/>
        <v>2</v>
      </c>
      <c r="S19" s="9">
        <v>1</v>
      </c>
      <c r="T19" s="9">
        <v>1</v>
      </c>
      <c r="U19" s="12">
        <f t="shared" si="2"/>
        <v>2</v>
      </c>
      <c r="V19" s="12">
        <f t="shared" si="3"/>
        <v>6</v>
      </c>
    </row>
    <row r="20" spans="1:23" ht="84" x14ac:dyDescent="0.15">
      <c r="A20" s="8" t="s">
        <v>69</v>
      </c>
      <c r="B20" s="9">
        <v>2020</v>
      </c>
      <c r="C20" s="9" t="s">
        <v>70</v>
      </c>
      <c r="D20" s="10">
        <v>0</v>
      </c>
      <c r="E20" s="16" t="s">
        <v>71</v>
      </c>
      <c r="F20" s="17">
        <v>15</v>
      </c>
      <c r="G20" s="11" t="s">
        <v>72</v>
      </c>
      <c r="H20" s="11" t="s">
        <v>73</v>
      </c>
      <c r="I20" s="11"/>
      <c r="J20" s="11" t="s">
        <v>23</v>
      </c>
      <c r="K20" s="10"/>
      <c r="L20" s="8" t="s">
        <v>69</v>
      </c>
      <c r="M20" s="9">
        <v>0</v>
      </c>
      <c r="N20" s="9" t="s">
        <v>23</v>
      </c>
      <c r="O20" s="12" t="str">
        <f t="shared" si="0"/>
        <v>N/A</v>
      </c>
      <c r="P20" s="9">
        <v>1</v>
      </c>
      <c r="Q20" s="9" t="s">
        <v>23</v>
      </c>
      <c r="R20" s="12" t="str">
        <f t="shared" si="1"/>
        <v>N/A</v>
      </c>
      <c r="S20" s="9">
        <v>0</v>
      </c>
      <c r="T20" s="9" t="s">
        <v>23</v>
      </c>
      <c r="U20" s="12" t="str">
        <f t="shared" si="2"/>
        <v>N/A</v>
      </c>
      <c r="V20" s="12" t="str">
        <f t="shared" si="3"/>
        <v>N/A</v>
      </c>
    </row>
    <row r="21" spans="1:23" ht="37.5" customHeight="1" x14ac:dyDescent="0.15">
      <c r="A21" s="8" t="s">
        <v>74</v>
      </c>
      <c r="B21" s="9">
        <v>2021</v>
      </c>
      <c r="C21" s="9" t="s">
        <v>75</v>
      </c>
      <c r="D21" s="10">
        <v>5000</v>
      </c>
      <c r="E21" s="11" t="s">
        <v>25</v>
      </c>
      <c r="F21" s="9">
        <v>16</v>
      </c>
      <c r="G21" s="11" t="s">
        <v>76</v>
      </c>
      <c r="H21" s="11" t="s">
        <v>27</v>
      </c>
      <c r="I21" s="11"/>
      <c r="J21" s="11" t="s">
        <v>77</v>
      </c>
      <c r="K21" s="10"/>
      <c r="L21" s="8" t="s">
        <v>74</v>
      </c>
      <c r="M21" s="9">
        <v>1</v>
      </c>
      <c r="N21" s="9">
        <v>1</v>
      </c>
      <c r="O21" s="12">
        <f t="shared" si="0"/>
        <v>2</v>
      </c>
      <c r="P21" s="9">
        <v>1</v>
      </c>
      <c r="Q21" s="9" t="s">
        <v>23</v>
      </c>
      <c r="R21" s="12" t="str">
        <f t="shared" si="1"/>
        <v>N/A</v>
      </c>
      <c r="S21" s="9">
        <v>1</v>
      </c>
      <c r="T21" s="9">
        <v>0</v>
      </c>
      <c r="U21" s="12">
        <f t="shared" si="2"/>
        <v>1</v>
      </c>
      <c r="V21" s="12" t="str">
        <f t="shared" si="3"/>
        <v>N/A</v>
      </c>
    </row>
    <row r="22" spans="1:23" ht="52" x14ac:dyDescent="0.15">
      <c r="A22" s="8" t="s">
        <v>78</v>
      </c>
      <c r="B22" s="9">
        <v>2020</v>
      </c>
      <c r="C22" s="9">
        <v>43</v>
      </c>
      <c r="D22" s="10">
        <v>8000</v>
      </c>
      <c r="E22" s="11" t="s">
        <v>25</v>
      </c>
      <c r="F22" s="9">
        <v>16</v>
      </c>
      <c r="G22" s="11" t="s">
        <v>44</v>
      </c>
      <c r="H22" s="11" t="s">
        <v>27</v>
      </c>
      <c r="I22" s="11" t="s">
        <v>28</v>
      </c>
      <c r="J22" s="11" t="s">
        <v>29</v>
      </c>
      <c r="K22" s="10"/>
      <c r="L22" s="8" t="s">
        <v>78</v>
      </c>
      <c r="M22" s="9">
        <v>1</v>
      </c>
      <c r="N22" s="9">
        <v>1</v>
      </c>
      <c r="O22" s="12">
        <f t="shared" si="0"/>
        <v>2</v>
      </c>
      <c r="P22" s="9">
        <v>1</v>
      </c>
      <c r="Q22" s="9">
        <v>1</v>
      </c>
      <c r="R22" s="12">
        <f t="shared" si="1"/>
        <v>2</v>
      </c>
      <c r="S22" s="9">
        <v>1</v>
      </c>
      <c r="T22" s="9">
        <v>1</v>
      </c>
      <c r="U22" s="12">
        <f t="shared" si="2"/>
        <v>2</v>
      </c>
      <c r="V22" s="12">
        <f t="shared" si="3"/>
        <v>6</v>
      </c>
    </row>
    <row r="23" spans="1:23" ht="37.5" customHeight="1" x14ac:dyDescent="0.15">
      <c r="A23" s="8" t="s">
        <v>78</v>
      </c>
      <c r="B23" s="9">
        <v>2021</v>
      </c>
      <c r="C23" s="9">
        <v>50</v>
      </c>
      <c r="D23" s="10">
        <v>10000</v>
      </c>
      <c r="E23" s="11" t="s">
        <v>25</v>
      </c>
      <c r="F23" s="9">
        <v>16</v>
      </c>
      <c r="G23" s="11" t="s">
        <v>44</v>
      </c>
      <c r="H23" s="11" t="s">
        <v>27</v>
      </c>
      <c r="I23" s="11" t="s">
        <v>28</v>
      </c>
      <c r="J23" s="11" t="s">
        <v>29</v>
      </c>
      <c r="K23" s="10"/>
      <c r="L23" s="8" t="s">
        <v>78</v>
      </c>
      <c r="M23" s="9">
        <v>1</v>
      </c>
      <c r="N23" s="9">
        <v>1</v>
      </c>
      <c r="O23" s="12">
        <f t="shared" si="0"/>
        <v>2</v>
      </c>
      <c r="P23" s="9">
        <v>1</v>
      </c>
      <c r="Q23" s="9">
        <v>1</v>
      </c>
      <c r="R23" s="12">
        <f t="shared" si="1"/>
        <v>2</v>
      </c>
      <c r="S23" s="9">
        <v>1</v>
      </c>
      <c r="T23" s="9">
        <v>1</v>
      </c>
      <c r="U23" s="12">
        <f t="shared" si="2"/>
        <v>2</v>
      </c>
      <c r="V23" s="12">
        <f t="shared" si="3"/>
        <v>6</v>
      </c>
    </row>
    <row r="24" spans="1:23" ht="37.5" customHeight="1" x14ac:dyDescent="0.15">
      <c r="A24" s="8" t="s">
        <v>79</v>
      </c>
      <c r="B24" s="9">
        <v>2021</v>
      </c>
      <c r="C24" s="9">
        <v>50</v>
      </c>
      <c r="D24" s="10">
        <v>10000</v>
      </c>
      <c r="E24" s="11" t="s">
        <v>25</v>
      </c>
      <c r="F24" s="9">
        <v>15</v>
      </c>
      <c r="G24" s="11" t="s">
        <v>44</v>
      </c>
      <c r="H24" s="11" t="s">
        <v>27</v>
      </c>
      <c r="I24" s="11" t="s">
        <v>28</v>
      </c>
      <c r="J24" s="11" t="s">
        <v>29</v>
      </c>
      <c r="K24" s="10"/>
      <c r="L24" s="8" t="s">
        <v>79</v>
      </c>
      <c r="M24" s="9">
        <v>1</v>
      </c>
      <c r="N24" s="9">
        <v>1</v>
      </c>
      <c r="O24" s="12">
        <f t="shared" si="0"/>
        <v>2</v>
      </c>
      <c r="P24" s="9">
        <v>1</v>
      </c>
      <c r="Q24" s="9">
        <v>1</v>
      </c>
      <c r="R24" s="12">
        <f t="shared" si="1"/>
        <v>2</v>
      </c>
      <c r="S24" s="9">
        <v>1</v>
      </c>
      <c r="T24" s="9">
        <v>1</v>
      </c>
      <c r="U24" s="12">
        <f t="shared" si="2"/>
        <v>2</v>
      </c>
      <c r="V24" s="12">
        <f t="shared" si="3"/>
        <v>6</v>
      </c>
    </row>
    <row r="25" spans="1:23" ht="78" x14ac:dyDescent="0.15">
      <c r="A25" s="8" t="s">
        <v>80</v>
      </c>
      <c r="B25" s="9" t="s">
        <v>32</v>
      </c>
      <c r="C25" s="9" t="s">
        <v>81</v>
      </c>
      <c r="D25" s="10">
        <v>19962</v>
      </c>
      <c r="E25" s="11" t="s">
        <v>82</v>
      </c>
      <c r="F25" s="9">
        <v>18</v>
      </c>
      <c r="G25" s="11" t="s">
        <v>83</v>
      </c>
      <c r="H25" s="11" t="s">
        <v>27</v>
      </c>
      <c r="I25" s="16" t="s">
        <v>84</v>
      </c>
      <c r="J25" s="11" t="s">
        <v>49</v>
      </c>
      <c r="K25" s="10"/>
      <c r="L25" s="8" t="s">
        <v>80</v>
      </c>
      <c r="M25" s="9">
        <v>1</v>
      </c>
      <c r="N25" s="9">
        <v>1</v>
      </c>
      <c r="O25" s="12">
        <f t="shared" ref="O25:O31" si="10">SUM(M25:N25)</f>
        <v>2</v>
      </c>
      <c r="P25" s="9">
        <v>1</v>
      </c>
      <c r="Q25" s="9">
        <v>1</v>
      </c>
      <c r="R25" s="12">
        <f t="shared" ref="R25:R31" si="11">SUM(P25:Q25)</f>
        <v>2</v>
      </c>
      <c r="S25" s="9">
        <v>0</v>
      </c>
      <c r="T25" s="9">
        <v>0</v>
      </c>
      <c r="U25" s="12">
        <f t="shared" ref="U25:U31" si="12">SUM(S25:T25)</f>
        <v>0</v>
      </c>
      <c r="V25" s="12">
        <f t="shared" si="3"/>
        <v>4</v>
      </c>
    </row>
    <row r="26" spans="1:23" ht="104" x14ac:dyDescent="0.15">
      <c r="A26" s="8" t="s">
        <v>85</v>
      </c>
      <c r="B26" s="9">
        <v>2020</v>
      </c>
      <c r="C26" s="9">
        <v>120</v>
      </c>
      <c r="D26" s="10" t="s">
        <v>23</v>
      </c>
      <c r="E26" s="11" t="s">
        <v>25</v>
      </c>
      <c r="F26" s="9">
        <v>16</v>
      </c>
      <c r="G26" s="11" t="s">
        <v>86</v>
      </c>
      <c r="H26" s="11" t="s">
        <v>27</v>
      </c>
      <c r="I26" s="16" t="s">
        <v>48</v>
      </c>
      <c r="J26" s="11" t="s">
        <v>56</v>
      </c>
      <c r="K26" s="10"/>
      <c r="L26" s="8" t="s">
        <v>85</v>
      </c>
      <c r="M26" s="9">
        <v>1</v>
      </c>
      <c r="N26" s="9">
        <v>0</v>
      </c>
      <c r="O26" s="12">
        <f t="shared" si="10"/>
        <v>1</v>
      </c>
      <c r="P26" s="9">
        <v>1</v>
      </c>
      <c r="Q26" s="9">
        <v>1</v>
      </c>
      <c r="R26" s="12">
        <f t="shared" si="11"/>
        <v>2</v>
      </c>
      <c r="S26" s="9">
        <v>0</v>
      </c>
      <c r="T26" s="9">
        <v>0</v>
      </c>
      <c r="U26" s="12">
        <f t="shared" si="12"/>
        <v>0</v>
      </c>
      <c r="V26" s="12">
        <f t="shared" si="3"/>
        <v>3</v>
      </c>
    </row>
    <row r="27" spans="1:23" ht="52" x14ac:dyDescent="0.15">
      <c r="A27" s="8" t="s">
        <v>85</v>
      </c>
      <c r="B27" s="9" t="s">
        <v>32</v>
      </c>
      <c r="C27" s="9">
        <v>105</v>
      </c>
      <c r="D27" s="10">
        <v>20000</v>
      </c>
      <c r="E27" s="11" t="s">
        <v>25</v>
      </c>
      <c r="F27" s="9">
        <v>16</v>
      </c>
      <c r="G27" s="11" t="s">
        <v>44</v>
      </c>
      <c r="H27" s="11" t="s">
        <v>27</v>
      </c>
      <c r="I27" s="11" t="s">
        <v>28</v>
      </c>
      <c r="J27" s="11" t="s">
        <v>29</v>
      </c>
      <c r="K27" s="10"/>
      <c r="L27" s="8" t="s">
        <v>85</v>
      </c>
      <c r="M27" s="9">
        <v>1</v>
      </c>
      <c r="N27" s="9">
        <v>1</v>
      </c>
      <c r="O27" s="12">
        <f t="shared" si="10"/>
        <v>2</v>
      </c>
      <c r="P27" s="9">
        <v>1</v>
      </c>
      <c r="Q27" s="9">
        <v>1</v>
      </c>
      <c r="R27" s="12">
        <f t="shared" si="11"/>
        <v>2</v>
      </c>
      <c r="S27" s="9">
        <v>1</v>
      </c>
      <c r="T27" s="9">
        <v>1</v>
      </c>
      <c r="U27" s="12">
        <f t="shared" si="12"/>
        <v>2</v>
      </c>
      <c r="V27" s="12">
        <f t="shared" si="3"/>
        <v>6</v>
      </c>
    </row>
    <row r="28" spans="1:23" ht="52" x14ac:dyDescent="0.15">
      <c r="A28" s="8" t="s">
        <v>87</v>
      </c>
      <c r="B28" s="9">
        <v>2020</v>
      </c>
      <c r="C28" s="9">
        <v>110</v>
      </c>
      <c r="D28" s="10">
        <v>30000</v>
      </c>
      <c r="E28" s="11" t="s">
        <v>25</v>
      </c>
      <c r="F28" s="9">
        <v>16</v>
      </c>
      <c r="G28" s="11" t="s">
        <v>88</v>
      </c>
      <c r="H28" s="11" t="s">
        <v>27</v>
      </c>
      <c r="I28" s="11" t="s">
        <v>28</v>
      </c>
      <c r="J28" s="11" t="s">
        <v>29</v>
      </c>
      <c r="K28" s="10"/>
      <c r="L28" s="8" t="s">
        <v>87</v>
      </c>
      <c r="M28" s="9">
        <v>1</v>
      </c>
      <c r="N28" s="9">
        <v>1</v>
      </c>
      <c r="O28" s="12">
        <f t="shared" si="10"/>
        <v>2</v>
      </c>
      <c r="P28" s="9">
        <v>1</v>
      </c>
      <c r="Q28" s="9">
        <v>1</v>
      </c>
      <c r="R28" s="12">
        <f t="shared" si="11"/>
        <v>2</v>
      </c>
      <c r="S28" s="9">
        <v>1</v>
      </c>
      <c r="T28" s="9">
        <v>1</v>
      </c>
      <c r="U28" s="12">
        <f t="shared" si="12"/>
        <v>2</v>
      </c>
      <c r="V28" s="12">
        <f t="shared" si="3"/>
        <v>6</v>
      </c>
    </row>
    <row r="29" spans="1:23" ht="52" x14ac:dyDescent="0.15">
      <c r="A29" s="8" t="s">
        <v>89</v>
      </c>
      <c r="B29" s="9">
        <v>2020</v>
      </c>
      <c r="C29" s="9">
        <v>45</v>
      </c>
      <c r="D29" s="10">
        <v>10000</v>
      </c>
      <c r="E29" s="11" t="s">
        <v>25</v>
      </c>
      <c r="F29" s="9">
        <v>16</v>
      </c>
      <c r="G29" s="11" t="s">
        <v>44</v>
      </c>
      <c r="H29" s="11" t="s">
        <v>27</v>
      </c>
      <c r="I29" s="11" t="s">
        <v>28</v>
      </c>
      <c r="J29" s="11" t="s">
        <v>29</v>
      </c>
      <c r="K29" s="10"/>
      <c r="L29" s="8" t="s">
        <v>89</v>
      </c>
      <c r="M29" s="9">
        <v>1</v>
      </c>
      <c r="N29" s="9">
        <v>1</v>
      </c>
      <c r="O29" s="12">
        <f t="shared" si="10"/>
        <v>2</v>
      </c>
      <c r="P29" s="9">
        <v>1</v>
      </c>
      <c r="Q29" s="9">
        <v>1</v>
      </c>
      <c r="R29" s="12">
        <f t="shared" si="11"/>
        <v>2</v>
      </c>
      <c r="S29" s="9">
        <v>1</v>
      </c>
      <c r="T29" s="9">
        <v>1</v>
      </c>
      <c r="U29" s="12">
        <f t="shared" si="12"/>
        <v>2</v>
      </c>
      <c r="V29" s="12">
        <f t="shared" si="3"/>
        <v>6</v>
      </c>
    </row>
    <row r="30" spans="1:23" ht="78" x14ac:dyDescent="0.15">
      <c r="A30" s="8" t="s">
        <v>90</v>
      </c>
      <c r="B30" s="9" t="s">
        <v>32</v>
      </c>
      <c r="C30" s="9" t="s">
        <v>91</v>
      </c>
      <c r="D30" s="10">
        <v>18000</v>
      </c>
      <c r="E30" s="11" t="s">
        <v>82</v>
      </c>
      <c r="F30" s="9">
        <v>15</v>
      </c>
      <c r="G30" s="11" t="s">
        <v>92</v>
      </c>
      <c r="H30" s="11" t="s">
        <v>27</v>
      </c>
      <c r="I30" s="16" t="s">
        <v>93</v>
      </c>
      <c r="J30" s="11" t="s">
        <v>77</v>
      </c>
      <c r="K30" s="10"/>
      <c r="L30" s="8" t="s">
        <v>90</v>
      </c>
      <c r="M30" s="9">
        <v>1</v>
      </c>
      <c r="N30" s="9">
        <v>1</v>
      </c>
      <c r="O30" s="12">
        <f t="shared" si="10"/>
        <v>2</v>
      </c>
      <c r="P30" s="9">
        <v>1</v>
      </c>
      <c r="Q30" s="9">
        <v>1</v>
      </c>
      <c r="R30" s="12">
        <f t="shared" si="11"/>
        <v>2</v>
      </c>
      <c r="S30" s="9">
        <v>0</v>
      </c>
      <c r="T30" s="9">
        <v>0</v>
      </c>
      <c r="U30" s="12">
        <f t="shared" si="12"/>
        <v>0</v>
      </c>
      <c r="V30" s="12">
        <f t="shared" si="3"/>
        <v>4</v>
      </c>
    </row>
    <row r="31" spans="1:23" ht="78" x14ac:dyDescent="0.15">
      <c r="A31" s="8" t="s">
        <v>94</v>
      </c>
      <c r="B31" s="9">
        <v>2020</v>
      </c>
      <c r="C31" s="9" t="s">
        <v>95</v>
      </c>
      <c r="D31" s="10">
        <v>20000</v>
      </c>
      <c r="E31" s="11" t="s">
        <v>82</v>
      </c>
      <c r="F31" s="9">
        <v>18</v>
      </c>
      <c r="G31" s="11" t="s">
        <v>92</v>
      </c>
      <c r="H31" s="11" t="s">
        <v>27</v>
      </c>
      <c r="I31" s="16" t="s">
        <v>96</v>
      </c>
      <c r="J31" s="11" t="s">
        <v>97</v>
      </c>
      <c r="K31" s="10"/>
      <c r="L31" s="8" t="s">
        <v>94</v>
      </c>
      <c r="M31" s="9">
        <v>1</v>
      </c>
      <c r="N31" s="9">
        <v>1</v>
      </c>
      <c r="O31" s="12">
        <f t="shared" si="10"/>
        <v>2</v>
      </c>
      <c r="P31" s="9">
        <v>1</v>
      </c>
      <c r="Q31" s="9">
        <v>1</v>
      </c>
      <c r="R31" s="12">
        <f t="shared" si="11"/>
        <v>2</v>
      </c>
      <c r="S31" s="9">
        <v>1</v>
      </c>
      <c r="T31" s="9">
        <v>0</v>
      </c>
      <c r="U31" s="12">
        <f t="shared" si="12"/>
        <v>1</v>
      </c>
      <c r="V31" s="12">
        <f t="shared" si="3"/>
        <v>5</v>
      </c>
    </row>
    <row r="32" spans="1:23" ht="26" x14ac:dyDescent="0.15">
      <c r="A32" s="18"/>
      <c r="B32" s="19"/>
      <c r="E32" s="18"/>
      <c r="K32" s="6"/>
      <c r="L32" s="20" t="s">
        <v>98</v>
      </c>
      <c r="M32" s="6">
        <f t="shared" ref="M32:N32" si="13">SUM(M3:M31)</f>
        <v>28</v>
      </c>
      <c r="N32" s="6">
        <f t="shared" si="13"/>
        <v>21</v>
      </c>
      <c r="O32" s="6"/>
      <c r="P32" s="6">
        <f t="shared" ref="P32:Q32" si="14">SUM(P3:P31)</f>
        <v>28</v>
      </c>
      <c r="Q32" s="6">
        <f t="shared" si="14"/>
        <v>21</v>
      </c>
      <c r="R32" s="6"/>
      <c r="S32" s="6">
        <f t="shared" ref="S32:T32" si="15">SUM(S3:S31)</f>
        <v>21</v>
      </c>
      <c r="T32" s="6">
        <f t="shared" si="15"/>
        <v>15</v>
      </c>
      <c r="U32" s="21"/>
      <c r="V32" s="22"/>
      <c r="W32" s="2"/>
    </row>
    <row r="33" spans="1:22" ht="26" x14ac:dyDescent="0.15">
      <c r="A33" s="18"/>
      <c r="B33" s="19"/>
      <c r="E33" s="18"/>
      <c r="L33" s="20" t="s">
        <v>99</v>
      </c>
      <c r="M33" s="6">
        <f t="shared" ref="M33:N33" si="16">SUM(COUNTIF(M3:M31,1),(COUNTIF(M3:M31,0)))</f>
        <v>29</v>
      </c>
      <c r="N33" s="6">
        <f t="shared" si="16"/>
        <v>24</v>
      </c>
      <c r="O33" s="6"/>
      <c r="P33" s="6">
        <f t="shared" ref="P33:Q33" si="17">SUM(COUNTIF(P3:P31,1),(COUNTIF(P3:P31,0)))</f>
        <v>28</v>
      </c>
      <c r="Q33" s="6">
        <f t="shared" si="17"/>
        <v>21</v>
      </c>
      <c r="R33" s="6"/>
      <c r="S33" s="6">
        <f t="shared" ref="S33:T33" si="18">SUM(COUNTIF(S3:S31,1),(COUNTIF(S3:S31,0)))</f>
        <v>27</v>
      </c>
      <c r="T33" s="6">
        <f t="shared" si="18"/>
        <v>23</v>
      </c>
      <c r="U33" s="22"/>
      <c r="V33" s="22"/>
    </row>
    <row r="34" spans="1:22" ht="26" x14ac:dyDescent="0.15">
      <c r="A34" s="18"/>
      <c r="B34" s="19"/>
      <c r="E34" s="18"/>
      <c r="K34" s="23"/>
      <c r="L34" s="8" t="s">
        <v>100</v>
      </c>
      <c r="M34" s="21">
        <f t="shared" ref="M34:N34" si="19">29-M33</f>
        <v>0</v>
      </c>
      <c r="N34" s="21">
        <f t="shared" si="19"/>
        <v>5</v>
      </c>
      <c r="O34" s="21"/>
      <c r="P34" s="21">
        <f t="shared" ref="P34:Q34" si="20">29-P33</f>
        <v>1</v>
      </c>
      <c r="Q34" s="21">
        <f t="shared" si="20"/>
        <v>8</v>
      </c>
      <c r="R34" s="21"/>
      <c r="S34" s="21">
        <f t="shared" ref="S34:T34" si="21">29-S33</f>
        <v>2</v>
      </c>
      <c r="T34" s="21">
        <f t="shared" si="21"/>
        <v>6</v>
      </c>
      <c r="U34" s="24"/>
      <c r="V34" s="24"/>
    </row>
    <row r="35" spans="1:22" ht="26" x14ac:dyDescent="0.15">
      <c r="A35" s="18"/>
      <c r="B35" s="19"/>
      <c r="E35" s="18"/>
      <c r="K35" s="23"/>
      <c r="L35" s="8" t="s">
        <v>101</v>
      </c>
      <c r="M35" s="23">
        <f t="shared" ref="M35:N35" si="22">(M34/29)</f>
        <v>0</v>
      </c>
      <c r="N35" s="23">
        <f t="shared" si="22"/>
        <v>0.17241379310344829</v>
      </c>
      <c r="O35" s="23"/>
      <c r="P35" s="23">
        <f t="shared" ref="P35:Q35" si="23">(P34/29)</f>
        <v>3.4482758620689655E-2</v>
      </c>
      <c r="Q35" s="23">
        <f t="shared" si="23"/>
        <v>0.27586206896551724</v>
      </c>
      <c r="R35" s="23"/>
      <c r="S35" s="23">
        <f t="shared" ref="S35:T35" si="24">(S34/29)</f>
        <v>6.8965517241379309E-2</v>
      </c>
      <c r="T35" s="23">
        <f t="shared" si="24"/>
        <v>0.20689655172413793</v>
      </c>
      <c r="U35" s="24"/>
      <c r="V35" s="24"/>
    </row>
    <row r="36" spans="1:22" ht="26" x14ac:dyDescent="0.15">
      <c r="A36" s="18"/>
      <c r="B36" s="19"/>
      <c r="E36" s="18"/>
      <c r="L36" s="20" t="s">
        <v>102</v>
      </c>
      <c r="M36" s="23">
        <f t="shared" ref="M36:N36" si="25">M32/M33</f>
        <v>0.96551724137931039</v>
      </c>
      <c r="N36" s="23">
        <f t="shared" si="25"/>
        <v>0.875</v>
      </c>
      <c r="O36" s="6"/>
      <c r="P36" s="23">
        <f t="shared" ref="P36:Q36" si="26">P32/P33</f>
        <v>1</v>
      </c>
      <c r="Q36" s="23">
        <f t="shared" si="26"/>
        <v>1</v>
      </c>
      <c r="R36" s="6"/>
      <c r="S36" s="23">
        <f t="shared" ref="S36:T36" si="27">S32/S33</f>
        <v>0.77777777777777779</v>
      </c>
      <c r="T36" s="23">
        <f t="shared" si="27"/>
        <v>0.65217391304347827</v>
      </c>
      <c r="U36" s="24"/>
      <c r="V36" s="24"/>
    </row>
    <row r="37" spans="1:22" ht="13" x14ac:dyDescent="0.15">
      <c r="A37" s="18"/>
      <c r="B37" s="19"/>
      <c r="E37" s="18"/>
      <c r="U37" s="24"/>
      <c r="V37" s="24"/>
    </row>
    <row r="38" spans="1:22" ht="13" x14ac:dyDescent="0.15">
      <c r="A38" s="18"/>
      <c r="B38" s="19"/>
      <c r="E38" s="18"/>
      <c r="U38" s="24"/>
      <c r="V38" s="24"/>
    </row>
    <row r="39" spans="1:22" ht="13" x14ac:dyDescent="0.15">
      <c r="A39" s="18"/>
      <c r="B39" s="19"/>
      <c r="E39" s="18"/>
      <c r="U39" s="24"/>
      <c r="V39" s="24"/>
    </row>
    <row r="40" spans="1:22" ht="13" x14ac:dyDescent="0.15">
      <c r="A40" s="18"/>
      <c r="B40" s="19"/>
      <c r="E40" s="18"/>
      <c r="U40" s="24"/>
      <c r="V40" s="24"/>
    </row>
    <row r="41" spans="1:22" ht="13" x14ac:dyDescent="0.15">
      <c r="A41" s="18"/>
      <c r="B41" s="19"/>
      <c r="E41" s="18"/>
      <c r="U41" s="24"/>
      <c r="V41" s="24"/>
    </row>
    <row r="42" spans="1:22" ht="13" x14ac:dyDescent="0.15">
      <c r="A42" s="18"/>
      <c r="B42" s="19"/>
      <c r="E42" s="18"/>
      <c r="U42" s="24"/>
      <c r="V42" s="24"/>
    </row>
    <row r="43" spans="1:22" ht="13" x14ac:dyDescent="0.15">
      <c r="A43" s="18"/>
      <c r="B43" s="19"/>
      <c r="E43" s="18"/>
      <c r="U43" s="24"/>
      <c r="V43" s="24"/>
    </row>
    <row r="44" spans="1:22" ht="13" x14ac:dyDescent="0.15">
      <c r="A44" s="18"/>
      <c r="B44" s="19"/>
      <c r="E44" s="18"/>
      <c r="U44" s="24"/>
      <c r="V44" s="24"/>
    </row>
    <row r="45" spans="1:22" ht="13" x14ac:dyDescent="0.15">
      <c r="A45" s="18"/>
      <c r="B45" s="19"/>
      <c r="E45" s="18"/>
      <c r="U45" s="24"/>
      <c r="V45" s="24"/>
    </row>
    <row r="46" spans="1:22" ht="13" x14ac:dyDescent="0.15">
      <c r="A46" s="18"/>
      <c r="B46" s="19"/>
      <c r="E46" s="18"/>
      <c r="U46" s="24"/>
      <c r="V46" s="24"/>
    </row>
    <row r="47" spans="1:22" ht="13" x14ac:dyDescent="0.15">
      <c r="A47" s="18"/>
      <c r="B47" s="19"/>
      <c r="E47" s="18"/>
      <c r="U47" s="24"/>
      <c r="V47" s="24"/>
    </row>
    <row r="48" spans="1:22" ht="13" x14ac:dyDescent="0.15">
      <c r="A48" s="18"/>
      <c r="B48" s="19"/>
      <c r="E48" s="18"/>
      <c r="U48" s="24"/>
      <c r="V48" s="24"/>
    </row>
    <row r="49" spans="1:22" ht="13" x14ac:dyDescent="0.15">
      <c r="A49" s="18"/>
      <c r="B49" s="19"/>
      <c r="E49" s="18"/>
      <c r="U49" s="24"/>
      <c r="V49" s="24"/>
    </row>
    <row r="50" spans="1:22" ht="13" x14ac:dyDescent="0.15">
      <c r="A50" s="18"/>
      <c r="B50" s="19"/>
      <c r="E50" s="18"/>
      <c r="U50" s="24"/>
      <c r="V50" s="24"/>
    </row>
    <row r="51" spans="1:22" ht="13" x14ac:dyDescent="0.15">
      <c r="A51" s="18"/>
      <c r="B51" s="19"/>
      <c r="E51" s="18"/>
      <c r="U51" s="24"/>
      <c r="V51" s="24"/>
    </row>
    <row r="52" spans="1:22" ht="13" x14ac:dyDescent="0.15">
      <c r="A52" s="18"/>
      <c r="B52" s="19"/>
      <c r="E52" s="18"/>
      <c r="U52" s="24"/>
      <c r="V52" s="24"/>
    </row>
    <row r="53" spans="1:22" ht="13" x14ac:dyDescent="0.15">
      <c r="A53" s="18"/>
      <c r="B53" s="19"/>
      <c r="E53" s="18"/>
      <c r="U53" s="24"/>
      <c r="V53" s="24"/>
    </row>
    <row r="54" spans="1:22" ht="13" x14ac:dyDescent="0.15">
      <c r="A54" s="18"/>
      <c r="B54" s="19"/>
      <c r="E54" s="18"/>
      <c r="U54" s="24"/>
      <c r="V54" s="24"/>
    </row>
    <row r="55" spans="1:22" ht="13" x14ac:dyDescent="0.15">
      <c r="A55" s="18"/>
      <c r="B55" s="19"/>
      <c r="E55" s="18"/>
      <c r="U55" s="24"/>
      <c r="V55" s="24"/>
    </row>
    <row r="56" spans="1:22" ht="13" x14ac:dyDescent="0.15">
      <c r="A56" s="18"/>
      <c r="B56" s="19"/>
      <c r="E56" s="18"/>
      <c r="U56" s="24"/>
      <c r="V56" s="24"/>
    </row>
    <row r="57" spans="1:22" ht="13" x14ac:dyDescent="0.15">
      <c r="A57" s="18"/>
      <c r="B57" s="19"/>
      <c r="E57" s="18"/>
      <c r="U57" s="24"/>
      <c r="V57" s="24"/>
    </row>
    <row r="58" spans="1:22" ht="13" x14ac:dyDescent="0.15">
      <c r="A58" s="18"/>
      <c r="B58" s="19"/>
      <c r="E58" s="18"/>
      <c r="U58" s="24"/>
      <c r="V58" s="24"/>
    </row>
    <row r="59" spans="1:22" ht="13" x14ac:dyDescent="0.15">
      <c r="A59" s="18"/>
      <c r="B59" s="19"/>
      <c r="E59" s="18"/>
      <c r="U59" s="24"/>
      <c r="V59" s="24"/>
    </row>
    <row r="60" spans="1:22" ht="13" x14ac:dyDescent="0.15">
      <c r="A60" s="18"/>
      <c r="B60" s="19"/>
      <c r="E60" s="18"/>
      <c r="U60" s="24"/>
      <c r="V60" s="24"/>
    </row>
    <row r="61" spans="1:22" ht="13" x14ac:dyDescent="0.15">
      <c r="A61" s="18"/>
      <c r="B61" s="19"/>
      <c r="E61" s="18"/>
      <c r="U61" s="24"/>
      <c r="V61" s="24"/>
    </row>
    <row r="62" spans="1:22" ht="13" x14ac:dyDescent="0.15">
      <c r="A62" s="18"/>
      <c r="B62" s="19"/>
      <c r="E62" s="18"/>
      <c r="U62" s="24"/>
      <c r="V62" s="24"/>
    </row>
    <row r="63" spans="1:22" ht="13" x14ac:dyDescent="0.15">
      <c r="A63" s="18"/>
      <c r="B63" s="19"/>
      <c r="E63" s="18"/>
      <c r="U63" s="24"/>
      <c r="V63" s="24"/>
    </row>
    <row r="64" spans="1:22" ht="13" x14ac:dyDescent="0.15">
      <c r="A64" s="18"/>
      <c r="B64" s="19"/>
      <c r="E64" s="18"/>
      <c r="U64" s="24"/>
      <c r="V64" s="24"/>
    </row>
    <row r="65" spans="1:22" ht="13" x14ac:dyDescent="0.15">
      <c r="A65" s="18"/>
      <c r="B65" s="19"/>
      <c r="E65" s="18"/>
      <c r="U65" s="24"/>
      <c r="V65" s="24"/>
    </row>
    <row r="66" spans="1:22" ht="13" x14ac:dyDescent="0.15">
      <c r="A66" s="18"/>
      <c r="B66" s="19"/>
      <c r="E66" s="18"/>
      <c r="U66" s="24"/>
      <c r="V66" s="24"/>
    </row>
    <row r="67" spans="1:22" ht="13" x14ac:dyDescent="0.15">
      <c r="A67" s="18"/>
      <c r="B67" s="19"/>
      <c r="E67" s="18"/>
      <c r="U67" s="24"/>
      <c r="V67" s="24"/>
    </row>
    <row r="68" spans="1:22" ht="13" x14ac:dyDescent="0.15">
      <c r="A68" s="18"/>
      <c r="B68" s="19"/>
      <c r="E68" s="18"/>
      <c r="U68" s="24"/>
      <c r="V68" s="24"/>
    </row>
    <row r="69" spans="1:22" ht="13" x14ac:dyDescent="0.15">
      <c r="A69" s="18"/>
      <c r="B69" s="19"/>
      <c r="E69" s="18"/>
      <c r="U69" s="24"/>
      <c r="V69" s="24"/>
    </row>
    <row r="70" spans="1:22" ht="13" x14ac:dyDescent="0.15">
      <c r="A70" s="18"/>
      <c r="B70" s="19"/>
      <c r="E70" s="18"/>
      <c r="U70" s="24"/>
      <c r="V70" s="24"/>
    </row>
    <row r="71" spans="1:22" ht="13" x14ac:dyDescent="0.15">
      <c r="A71" s="18"/>
      <c r="B71" s="19"/>
      <c r="E71" s="18"/>
      <c r="U71" s="24"/>
      <c r="V71" s="24"/>
    </row>
    <row r="72" spans="1:22" ht="13" x14ac:dyDescent="0.15">
      <c r="A72" s="18"/>
      <c r="B72" s="19"/>
      <c r="E72" s="18"/>
      <c r="U72" s="24"/>
      <c r="V72" s="24"/>
    </row>
    <row r="73" spans="1:22" ht="13" x14ac:dyDescent="0.15">
      <c r="A73" s="18"/>
      <c r="B73" s="19"/>
      <c r="E73" s="18"/>
      <c r="U73" s="24"/>
      <c r="V73" s="24"/>
    </row>
    <row r="74" spans="1:22" ht="13" x14ac:dyDescent="0.15">
      <c r="A74" s="18"/>
      <c r="B74" s="19"/>
      <c r="E74" s="18"/>
      <c r="U74" s="24"/>
      <c r="V74" s="24"/>
    </row>
    <row r="75" spans="1:22" ht="13" x14ac:dyDescent="0.15">
      <c r="A75" s="18"/>
      <c r="B75" s="19"/>
      <c r="E75" s="18"/>
      <c r="U75" s="24"/>
      <c r="V75" s="24"/>
    </row>
    <row r="76" spans="1:22" ht="13" x14ac:dyDescent="0.15">
      <c r="A76" s="18"/>
      <c r="B76" s="19"/>
      <c r="E76" s="18"/>
      <c r="U76" s="24"/>
      <c r="V76" s="24"/>
    </row>
    <row r="77" spans="1:22" ht="13" x14ac:dyDescent="0.15">
      <c r="A77" s="18"/>
      <c r="B77" s="19"/>
      <c r="E77" s="18"/>
      <c r="U77" s="24"/>
      <c r="V77" s="24"/>
    </row>
    <row r="78" spans="1:22" ht="13" x14ac:dyDescent="0.15">
      <c r="A78" s="18"/>
      <c r="B78" s="19"/>
      <c r="E78" s="18"/>
      <c r="U78" s="24"/>
      <c r="V78" s="24"/>
    </row>
    <row r="79" spans="1:22" ht="13" x14ac:dyDescent="0.15">
      <c r="A79" s="18"/>
      <c r="B79" s="19"/>
      <c r="E79" s="18"/>
      <c r="U79" s="24"/>
      <c r="V79" s="24"/>
    </row>
    <row r="80" spans="1:22" ht="13" x14ac:dyDescent="0.15">
      <c r="A80" s="18"/>
      <c r="B80" s="19"/>
      <c r="E80" s="18"/>
      <c r="U80" s="24"/>
      <c r="V80" s="24"/>
    </row>
    <row r="81" spans="1:22" ht="13" x14ac:dyDescent="0.15">
      <c r="A81" s="18"/>
      <c r="B81" s="19"/>
      <c r="E81" s="18"/>
      <c r="U81" s="24"/>
      <c r="V81" s="24"/>
    </row>
    <row r="82" spans="1:22" ht="13" x14ac:dyDescent="0.15">
      <c r="A82" s="18"/>
      <c r="B82" s="19"/>
      <c r="E82" s="18"/>
      <c r="U82" s="24"/>
      <c r="V82" s="24"/>
    </row>
    <row r="83" spans="1:22" ht="13" x14ac:dyDescent="0.15">
      <c r="A83" s="18"/>
      <c r="B83" s="19"/>
      <c r="E83" s="18"/>
      <c r="U83" s="24"/>
      <c r="V83" s="24"/>
    </row>
    <row r="84" spans="1:22" ht="13" x14ac:dyDescent="0.15">
      <c r="A84" s="18"/>
      <c r="B84" s="19"/>
      <c r="E84" s="18"/>
      <c r="U84" s="24"/>
      <c r="V84" s="24"/>
    </row>
    <row r="85" spans="1:22" ht="13" x14ac:dyDescent="0.15">
      <c r="A85" s="18"/>
      <c r="B85" s="19"/>
      <c r="E85" s="18"/>
      <c r="U85" s="24"/>
      <c r="V85" s="24"/>
    </row>
    <row r="86" spans="1:22" ht="13" x14ac:dyDescent="0.15">
      <c r="A86" s="18"/>
      <c r="B86" s="19"/>
      <c r="E86" s="18"/>
      <c r="U86" s="24"/>
      <c r="V86" s="24"/>
    </row>
    <row r="87" spans="1:22" ht="13" x14ac:dyDescent="0.15">
      <c r="A87" s="18"/>
      <c r="B87" s="19"/>
      <c r="E87" s="18"/>
      <c r="U87" s="24"/>
      <c r="V87" s="24"/>
    </row>
    <row r="88" spans="1:22" ht="13" x14ac:dyDescent="0.15">
      <c r="A88" s="18"/>
      <c r="B88" s="19"/>
      <c r="E88" s="18"/>
      <c r="U88" s="24"/>
      <c r="V88" s="24"/>
    </row>
    <row r="89" spans="1:22" ht="13" x14ac:dyDescent="0.15">
      <c r="A89" s="18"/>
      <c r="B89" s="19"/>
      <c r="E89" s="18"/>
      <c r="U89" s="24"/>
      <c r="V89" s="24"/>
    </row>
    <row r="90" spans="1:22" ht="13" x14ac:dyDescent="0.15">
      <c r="A90" s="18"/>
      <c r="B90" s="19"/>
      <c r="E90" s="18"/>
      <c r="U90" s="24"/>
      <c r="V90" s="24"/>
    </row>
    <row r="91" spans="1:22" ht="13" x14ac:dyDescent="0.15">
      <c r="A91" s="18"/>
      <c r="B91" s="19"/>
      <c r="E91" s="18"/>
      <c r="U91" s="24"/>
      <c r="V91" s="24"/>
    </row>
    <row r="92" spans="1:22" ht="13" x14ac:dyDescent="0.15">
      <c r="A92" s="18"/>
      <c r="B92" s="19"/>
      <c r="E92" s="18"/>
      <c r="U92" s="24"/>
      <c r="V92" s="24"/>
    </row>
    <row r="93" spans="1:22" ht="13" x14ac:dyDescent="0.15">
      <c r="A93" s="18"/>
      <c r="B93" s="19"/>
      <c r="E93" s="18"/>
      <c r="U93" s="24"/>
      <c r="V93" s="24"/>
    </row>
    <row r="94" spans="1:22" ht="13" x14ac:dyDescent="0.15">
      <c r="A94" s="18"/>
      <c r="B94" s="19"/>
      <c r="E94" s="18"/>
      <c r="U94" s="24"/>
      <c r="V94" s="24"/>
    </row>
    <row r="95" spans="1:22" ht="13" x14ac:dyDescent="0.15">
      <c r="A95" s="18"/>
      <c r="B95" s="19"/>
      <c r="E95" s="18"/>
      <c r="U95" s="24"/>
      <c r="V95" s="24"/>
    </row>
    <row r="96" spans="1:22" ht="13" x14ac:dyDescent="0.15">
      <c r="A96" s="18"/>
      <c r="B96" s="19"/>
      <c r="E96" s="18"/>
      <c r="U96" s="24"/>
      <c r="V96" s="24"/>
    </row>
    <row r="97" spans="1:22" ht="13" x14ac:dyDescent="0.15">
      <c r="A97" s="18"/>
      <c r="B97" s="19"/>
      <c r="E97" s="18"/>
      <c r="U97" s="24"/>
      <c r="V97" s="24"/>
    </row>
    <row r="98" spans="1:22" ht="13" x14ac:dyDescent="0.15">
      <c r="A98" s="18"/>
      <c r="B98" s="19"/>
      <c r="E98" s="18"/>
      <c r="U98" s="24"/>
      <c r="V98" s="24"/>
    </row>
    <row r="99" spans="1:22" ht="13" x14ac:dyDescent="0.15">
      <c r="A99" s="18"/>
      <c r="B99" s="19"/>
      <c r="E99" s="18"/>
      <c r="U99" s="24"/>
      <c r="V99" s="24"/>
    </row>
    <row r="100" spans="1:22" ht="13" x14ac:dyDescent="0.15">
      <c r="A100" s="18"/>
      <c r="B100" s="19"/>
      <c r="E100" s="18"/>
      <c r="U100" s="24"/>
      <c r="V100" s="24"/>
    </row>
    <row r="101" spans="1:22" ht="13" x14ac:dyDescent="0.15">
      <c r="A101" s="18"/>
      <c r="B101" s="19"/>
      <c r="E101" s="18"/>
      <c r="U101" s="24"/>
      <c r="V101" s="24"/>
    </row>
    <row r="102" spans="1:22" ht="13" x14ac:dyDescent="0.15">
      <c r="A102" s="18"/>
      <c r="B102" s="19"/>
      <c r="E102" s="18"/>
      <c r="U102" s="24"/>
      <c r="V102" s="24"/>
    </row>
    <row r="103" spans="1:22" ht="13" x14ac:dyDescent="0.15">
      <c r="A103" s="18"/>
      <c r="B103" s="19"/>
      <c r="E103" s="18"/>
      <c r="U103" s="24"/>
      <c r="V103" s="24"/>
    </row>
    <row r="104" spans="1:22" ht="13" x14ac:dyDescent="0.15">
      <c r="A104" s="18"/>
      <c r="B104" s="19"/>
      <c r="E104" s="18"/>
      <c r="U104" s="24"/>
      <c r="V104" s="24"/>
    </row>
    <row r="105" spans="1:22" ht="13" x14ac:dyDescent="0.15">
      <c r="A105" s="18"/>
      <c r="B105" s="19"/>
      <c r="E105" s="18"/>
      <c r="U105" s="24"/>
      <c r="V105" s="24"/>
    </row>
    <row r="106" spans="1:22" ht="13" x14ac:dyDescent="0.15">
      <c r="A106" s="18"/>
      <c r="B106" s="19"/>
      <c r="E106" s="18"/>
      <c r="U106" s="24"/>
      <c r="V106" s="24"/>
    </row>
    <row r="107" spans="1:22" ht="13" x14ac:dyDescent="0.15">
      <c r="A107" s="18"/>
      <c r="B107" s="19"/>
      <c r="E107" s="18"/>
      <c r="U107" s="24"/>
      <c r="V107" s="24"/>
    </row>
    <row r="108" spans="1:22" ht="13" x14ac:dyDescent="0.15">
      <c r="A108" s="18"/>
      <c r="B108" s="19"/>
      <c r="E108" s="18"/>
      <c r="U108" s="24"/>
      <c r="V108" s="24"/>
    </row>
    <row r="109" spans="1:22" ht="13" x14ac:dyDescent="0.15">
      <c r="A109" s="18"/>
      <c r="B109" s="19"/>
      <c r="E109" s="18"/>
      <c r="U109" s="24"/>
      <c r="V109" s="24"/>
    </row>
    <row r="110" spans="1:22" ht="13" x14ac:dyDescent="0.15">
      <c r="A110" s="18"/>
      <c r="B110" s="19"/>
      <c r="E110" s="18"/>
      <c r="U110" s="24"/>
      <c r="V110" s="24"/>
    </row>
    <row r="111" spans="1:22" ht="13" x14ac:dyDescent="0.15">
      <c r="A111" s="18"/>
      <c r="B111" s="19"/>
      <c r="E111" s="18"/>
      <c r="U111" s="24"/>
      <c r="V111" s="24"/>
    </row>
    <row r="112" spans="1:22" ht="13" x14ac:dyDescent="0.15">
      <c r="A112" s="18"/>
      <c r="B112" s="19"/>
      <c r="E112" s="18"/>
      <c r="U112" s="24"/>
      <c r="V112" s="24"/>
    </row>
    <row r="113" spans="1:22" ht="13" x14ac:dyDescent="0.15">
      <c r="A113" s="18"/>
      <c r="B113" s="19"/>
      <c r="E113" s="18"/>
      <c r="U113" s="24"/>
      <c r="V113" s="24"/>
    </row>
    <row r="114" spans="1:22" ht="13" x14ac:dyDescent="0.15">
      <c r="A114" s="18"/>
      <c r="B114" s="19"/>
      <c r="E114" s="18"/>
      <c r="U114" s="24"/>
      <c r="V114" s="24"/>
    </row>
    <row r="115" spans="1:22" ht="13" x14ac:dyDescent="0.15">
      <c r="A115" s="18"/>
      <c r="B115" s="19"/>
      <c r="E115" s="18"/>
      <c r="U115" s="24"/>
      <c r="V115" s="24"/>
    </row>
    <row r="116" spans="1:22" ht="13" x14ac:dyDescent="0.15">
      <c r="A116" s="18"/>
      <c r="B116" s="19"/>
      <c r="E116" s="18"/>
      <c r="U116" s="24"/>
      <c r="V116" s="24"/>
    </row>
    <row r="117" spans="1:22" ht="13" x14ac:dyDescent="0.15">
      <c r="A117" s="18"/>
      <c r="B117" s="19"/>
      <c r="E117" s="18"/>
      <c r="U117" s="24"/>
      <c r="V117" s="24"/>
    </row>
    <row r="118" spans="1:22" ht="13" x14ac:dyDescent="0.15">
      <c r="A118" s="18"/>
      <c r="B118" s="19"/>
      <c r="E118" s="18"/>
      <c r="U118" s="24"/>
      <c r="V118" s="24"/>
    </row>
    <row r="119" spans="1:22" ht="13" x14ac:dyDescent="0.15">
      <c r="A119" s="18"/>
      <c r="B119" s="19"/>
      <c r="E119" s="18"/>
      <c r="U119" s="24"/>
      <c r="V119" s="24"/>
    </row>
    <row r="120" spans="1:22" ht="13" x14ac:dyDescent="0.15">
      <c r="A120" s="18"/>
      <c r="B120" s="19"/>
      <c r="E120" s="18"/>
      <c r="U120" s="24"/>
      <c r="V120" s="24"/>
    </row>
    <row r="121" spans="1:22" ht="13" x14ac:dyDescent="0.15">
      <c r="A121" s="18"/>
      <c r="B121" s="19"/>
      <c r="E121" s="18"/>
      <c r="U121" s="24"/>
      <c r="V121" s="24"/>
    </row>
    <row r="122" spans="1:22" ht="13" x14ac:dyDescent="0.15">
      <c r="A122" s="18"/>
      <c r="B122" s="19"/>
      <c r="E122" s="18"/>
      <c r="U122" s="24"/>
      <c r="V122" s="24"/>
    </row>
    <row r="123" spans="1:22" ht="13" x14ac:dyDescent="0.15">
      <c r="A123" s="18"/>
      <c r="B123" s="19"/>
      <c r="E123" s="18"/>
      <c r="U123" s="24"/>
      <c r="V123" s="24"/>
    </row>
    <row r="124" spans="1:22" ht="13" x14ac:dyDescent="0.15">
      <c r="A124" s="18"/>
      <c r="B124" s="19"/>
      <c r="E124" s="18"/>
      <c r="U124" s="24"/>
      <c r="V124" s="24"/>
    </row>
    <row r="125" spans="1:22" ht="13" x14ac:dyDescent="0.15">
      <c r="A125" s="18"/>
      <c r="B125" s="19"/>
      <c r="E125" s="18"/>
      <c r="U125" s="24"/>
      <c r="V125" s="24"/>
    </row>
    <row r="126" spans="1:22" ht="13" x14ac:dyDescent="0.15">
      <c r="A126" s="18"/>
      <c r="B126" s="19"/>
      <c r="E126" s="18"/>
      <c r="U126" s="24"/>
      <c r="V126" s="24"/>
    </row>
    <row r="127" spans="1:22" ht="13" x14ac:dyDescent="0.15">
      <c r="A127" s="18"/>
      <c r="B127" s="19"/>
      <c r="E127" s="18"/>
      <c r="U127" s="24"/>
      <c r="V127" s="24"/>
    </row>
    <row r="128" spans="1:22" ht="13" x14ac:dyDescent="0.15">
      <c r="A128" s="18"/>
      <c r="B128" s="19"/>
      <c r="E128" s="18"/>
      <c r="U128" s="24"/>
      <c r="V128" s="24"/>
    </row>
    <row r="129" spans="1:22" ht="13" x14ac:dyDescent="0.15">
      <c r="A129" s="18"/>
      <c r="B129" s="19"/>
      <c r="E129" s="18"/>
      <c r="U129" s="24"/>
      <c r="V129" s="24"/>
    </row>
    <row r="130" spans="1:22" ht="13" x14ac:dyDescent="0.15">
      <c r="A130" s="18"/>
      <c r="B130" s="19"/>
      <c r="E130" s="18"/>
      <c r="U130" s="24"/>
      <c r="V130" s="24"/>
    </row>
    <row r="131" spans="1:22" ht="13" x14ac:dyDescent="0.15">
      <c r="A131" s="18"/>
      <c r="B131" s="19"/>
      <c r="E131" s="18"/>
      <c r="U131" s="24"/>
      <c r="V131" s="24"/>
    </row>
    <row r="132" spans="1:22" ht="13" x14ac:dyDescent="0.15">
      <c r="A132" s="18"/>
      <c r="B132" s="19"/>
      <c r="E132" s="18"/>
      <c r="U132" s="24"/>
      <c r="V132" s="24"/>
    </row>
    <row r="133" spans="1:22" ht="13" x14ac:dyDescent="0.15">
      <c r="A133" s="18"/>
      <c r="B133" s="19"/>
      <c r="E133" s="18"/>
      <c r="U133" s="24"/>
      <c r="V133" s="24"/>
    </row>
    <row r="134" spans="1:22" ht="13" x14ac:dyDescent="0.15">
      <c r="A134" s="18"/>
      <c r="B134" s="19"/>
      <c r="E134" s="18"/>
      <c r="U134" s="24"/>
      <c r="V134" s="24"/>
    </row>
    <row r="135" spans="1:22" ht="13" x14ac:dyDescent="0.15">
      <c r="A135" s="18"/>
      <c r="B135" s="19"/>
      <c r="E135" s="18"/>
      <c r="U135" s="24"/>
      <c r="V135" s="24"/>
    </row>
    <row r="136" spans="1:22" ht="13" x14ac:dyDescent="0.15">
      <c r="A136" s="18"/>
      <c r="B136" s="19"/>
      <c r="E136" s="18"/>
      <c r="U136" s="24"/>
      <c r="V136" s="24"/>
    </row>
    <row r="137" spans="1:22" ht="13" x14ac:dyDescent="0.15">
      <c r="A137" s="18"/>
      <c r="B137" s="19"/>
      <c r="E137" s="18"/>
      <c r="U137" s="24"/>
      <c r="V137" s="24"/>
    </row>
    <row r="138" spans="1:22" ht="13" x14ac:dyDescent="0.15">
      <c r="A138" s="18"/>
      <c r="B138" s="19"/>
      <c r="E138" s="18"/>
      <c r="U138" s="24"/>
      <c r="V138" s="24"/>
    </row>
    <row r="139" spans="1:22" ht="13" x14ac:dyDescent="0.15">
      <c r="A139" s="18"/>
      <c r="B139" s="19"/>
      <c r="E139" s="18"/>
      <c r="U139" s="24"/>
      <c r="V139" s="24"/>
    </row>
    <row r="140" spans="1:22" ht="13" x14ac:dyDescent="0.15">
      <c r="A140" s="18"/>
      <c r="B140" s="19"/>
      <c r="E140" s="18"/>
      <c r="U140" s="24"/>
      <c r="V140" s="24"/>
    </row>
    <row r="141" spans="1:22" ht="13" x14ac:dyDescent="0.15">
      <c r="A141" s="18"/>
      <c r="B141" s="19"/>
      <c r="E141" s="18"/>
      <c r="U141" s="24"/>
      <c r="V141" s="24"/>
    </row>
    <row r="142" spans="1:22" ht="13" x14ac:dyDescent="0.15">
      <c r="A142" s="18"/>
      <c r="B142" s="19"/>
      <c r="E142" s="18"/>
      <c r="U142" s="24"/>
      <c r="V142" s="24"/>
    </row>
    <row r="143" spans="1:22" ht="13" x14ac:dyDescent="0.15">
      <c r="A143" s="18"/>
      <c r="B143" s="19"/>
      <c r="E143" s="18"/>
      <c r="U143" s="24"/>
      <c r="V143" s="24"/>
    </row>
    <row r="144" spans="1:22" ht="13" x14ac:dyDescent="0.15">
      <c r="A144" s="18"/>
      <c r="B144" s="19"/>
      <c r="E144" s="18"/>
      <c r="U144" s="24"/>
      <c r="V144" s="24"/>
    </row>
    <row r="145" spans="1:22" ht="13" x14ac:dyDescent="0.15">
      <c r="A145" s="18"/>
      <c r="B145" s="19"/>
      <c r="E145" s="18"/>
      <c r="U145" s="24"/>
      <c r="V145" s="24"/>
    </row>
    <row r="146" spans="1:22" ht="13" x14ac:dyDescent="0.15">
      <c r="A146" s="18"/>
      <c r="B146" s="19"/>
      <c r="E146" s="18"/>
      <c r="U146" s="24"/>
      <c r="V146" s="24"/>
    </row>
    <row r="147" spans="1:22" ht="13" x14ac:dyDescent="0.15">
      <c r="A147" s="18"/>
      <c r="B147" s="19"/>
      <c r="E147" s="18"/>
      <c r="U147" s="24"/>
      <c r="V147" s="24"/>
    </row>
    <row r="148" spans="1:22" ht="13" x14ac:dyDescent="0.15">
      <c r="A148" s="18"/>
      <c r="B148" s="19"/>
      <c r="E148" s="18"/>
      <c r="U148" s="24"/>
      <c r="V148" s="24"/>
    </row>
    <row r="149" spans="1:22" ht="13" x14ac:dyDescent="0.15">
      <c r="A149" s="18"/>
      <c r="B149" s="19"/>
      <c r="E149" s="18"/>
      <c r="U149" s="24"/>
      <c r="V149" s="24"/>
    </row>
    <row r="150" spans="1:22" ht="13" x14ac:dyDescent="0.15">
      <c r="A150" s="18"/>
      <c r="B150" s="19"/>
      <c r="E150" s="18"/>
      <c r="U150" s="24"/>
      <c r="V150" s="24"/>
    </row>
    <row r="151" spans="1:22" ht="13" x14ac:dyDescent="0.15">
      <c r="A151" s="18"/>
      <c r="B151" s="19"/>
      <c r="E151" s="18"/>
      <c r="U151" s="24"/>
      <c r="V151" s="24"/>
    </row>
    <row r="152" spans="1:22" ht="13" x14ac:dyDescent="0.15">
      <c r="A152" s="18"/>
      <c r="B152" s="19"/>
      <c r="E152" s="18"/>
      <c r="U152" s="24"/>
      <c r="V152" s="24"/>
    </row>
    <row r="153" spans="1:22" ht="13" x14ac:dyDescent="0.15">
      <c r="A153" s="18"/>
      <c r="B153" s="19"/>
      <c r="E153" s="18"/>
      <c r="U153" s="24"/>
      <c r="V153" s="24"/>
    </row>
    <row r="154" spans="1:22" ht="13" x14ac:dyDescent="0.15">
      <c r="A154" s="18"/>
      <c r="B154" s="19"/>
      <c r="E154" s="18"/>
      <c r="U154" s="24"/>
      <c r="V154" s="24"/>
    </row>
    <row r="155" spans="1:22" ht="13" x14ac:dyDescent="0.15">
      <c r="A155" s="18"/>
      <c r="B155" s="19"/>
      <c r="E155" s="18"/>
      <c r="U155" s="24"/>
      <c r="V155" s="24"/>
    </row>
    <row r="156" spans="1:22" ht="13" x14ac:dyDescent="0.15">
      <c r="A156" s="18"/>
      <c r="B156" s="19"/>
      <c r="E156" s="18"/>
      <c r="U156" s="24"/>
      <c r="V156" s="24"/>
    </row>
    <row r="157" spans="1:22" ht="13" x14ac:dyDescent="0.15">
      <c r="A157" s="18"/>
      <c r="B157" s="19"/>
      <c r="E157" s="18"/>
      <c r="U157" s="24"/>
      <c r="V157" s="24"/>
    </row>
    <row r="158" spans="1:22" ht="13" x14ac:dyDescent="0.15">
      <c r="A158" s="18"/>
      <c r="B158" s="19"/>
      <c r="E158" s="18"/>
      <c r="U158" s="24"/>
      <c r="V158" s="24"/>
    </row>
    <row r="159" spans="1:22" ht="13" x14ac:dyDescent="0.15">
      <c r="A159" s="18"/>
      <c r="B159" s="19"/>
      <c r="E159" s="18"/>
      <c r="U159" s="24"/>
      <c r="V159" s="24"/>
    </row>
    <row r="160" spans="1:22" ht="13" x14ac:dyDescent="0.15">
      <c r="A160" s="18"/>
      <c r="B160" s="19"/>
      <c r="E160" s="18"/>
      <c r="U160" s="24"/>
      <c r="V160" s="24"/>
    </row>
    <row r="161" spans="1:22" ht="13" x14ac:dyDescent="0.15">
      <c r="A161" s="18"/>
      <c r="B161" s="19"/>
      <c r="E161" s="18"/>
      <c r="U161" s="24"/>
      <c r="V161" s="24"/>
    </row>
    <row r="162" spans="1:22" ht="13" x14ac:dyDescent="0.15">
      <c r="A162" s="18"/>
      <c r="B162" s="19"/>
      <c r="E162" s="18"/>
      <c r="U162" s="24"/>
      <c r="V162" s="24"/>
    </row>
    <row r="163" spans="1:22" ht="13" x14ac:dyDescent="0.15">
      <c r="A163" s="18"/>
      <c r="B163" s="19"/>
      <c r="E163" s="18"/>
      <c r="U163" s="24"/>
      <c r="V163" s="24"/>
    </row>
    <row r="164" spans="1:22" ht="13" x14ac:dyDescent="0.15">
      <c r="A164" s="18"/>
      <c r="B164" s="19"/>
      <c r="E164" s="18"/>
      <c r="U164" s="24"/>
      <c r="V164" s="24"/>
    </row>
    <row r="165" spans="1:22" ht="13" x14ac:dyDescent="0.15">
      <c r="A165" s="18"/>
      <c r="B165" s="19"/>
      <c r="E165" s="18"/>
      <c r="U165" s="24"/>
      <c r="V165" s="24"/>
    </row>
    <row r="166" spans="1:22" ht="13" x14ac:dyDescent="0.15">
      <c r="A166" s="18"/>
      <c r="B166" s="19"/>
      <c r="E166" s="18"/>
      <c r="U166" s="24"/>
      <c r="V166" s="24"/>
    </row>
    <row r="167" spans="1:22" ht="13" x14ac:dyDescent="0.15">
      <c r="A167" s="18"/>
      <c r="B167" s="19"/>
      <c r="E167" s="18"/>
      <c r="U167" s="24"/>
      <c r="V167" s="24"/>
    </row>
    <row r="168" spans="1:22" ht="13" x14ac:dyDescent="0.15">
      <c r="A168" s="18"/>
      <c r="B168" s="19"/>
      <c r="E168" s="18"/>
      <c r="U168" s="24"/>
      <c r="V168" s="24"/>
    </row>
    <row r="169" spans="1:22" ht="13" x14ac:dyDescent="0.15">
      <c r="A169" s="18"/>
      <c r="B169" s="19"/>
      <c r="E169" s="18"/>
      <c r="U169" s="24"/>
      <c r="V169" s="24"/>
    </row>
    <row r="170" spans="1:22" ht="13" x14ac:dyDescent="0.15">
      <c r="A170" s="18"/>
      <c r="B170" s="19"/>
      <c r="E170" s="18"/>
      <c r="U170" s="24"/>
      <c r="V170" s="24"/>
    </row>
    <row r="171" spans="1:22" ht="13" x14ac:dyDescent="0.15">
      <c r="A171" s="18"/>
      <c r="B171" s="19"/>
      <c r="E171" s="18"/>
      <c r="U171" s="24"/>
      <c r="V171" s="24"/>
    </row>
    <row r="172" spans="1:22" ht="13" x14ac:dyDescent="0.15">
      <c r="A172" s="18"/>
      <c r="B172" s="19"/>
      <c r="E172" s="18"/>
      <c r="U172" s="24"/>
      <c r="V172" s="24"/>
    </row>
    <row r="173" spans="1:22" ht="13" x14ac:dyDescent="0.15">
      <c r="A173" s="18"/>
      <c r="B173" s="19"/>
      <c r="E173" s="18"/>
      <c r="U173" s="24"/>
      <c r="V173" s="24"/>
    </row>
    <row r="174" spans="1:22" ht="13" x14ac:dyDescent="0.15">
      <c r="A174" s="18"/>
      <c r="B174" s="19"/>
      <c r="E174" s="18"/>
      <c r="U174" s="24"/>
      <c r="V174" s="24"/>
    </row>
    <row r="175" spans="1:22" ht="13" x14ac:dyDescent="0.15">
      <c r="A175" s="18"/>
      <c r="B175" s="19"/>
      <c r="E175" s="18"/>
      <c r="U175" s="24"/>
      <c r="V175" s="24"/>
    </row>
    <row r="176" spans="1:22" ht="13" x14ac:dyDescent="0.15">
      <c r="A176" s="18"/>
      <c r="B176" s="19"/>
      <c r="E176" s="18"/>
      <c r="U176" s="24"/>
      <c r="V176" s="24"/>
    </row>
    <row r="177" spans="1:22" ht="13" x14ac:dyDescent="0.15">
      <c r="A177" s="18"/>
      <c r="B177" s="19"/>
      <c r="E177" s="18"/>
      <c r="U177" s="24"/>
      <c r="V177" s="24"/>
    </row>
    <row r="178" spans="1:22" ht="13" x14ac:dyDescent="0.15">
      <c r="A178" s="18"/>
      <c r="B178" s="19"/>
      <c r="E178" s="18"/>
      <c r="U178" s="24"/>
      <c r="V178" s="24"/>
    </row>
    <row r="179" spans="1:22" ht="13" x14ac:dyDescent="0.15">
      <c r="A179" s="18"/>
      <c r="B179" s="19"/>
      <c r="E179" s="18"/>
      <c r="U179" s="24"/>
      <c r="V179" s="24"/>
    </row>
    <row r="180" spans="1:22" ht="13" x14ac:dyDescent="0.15">
      <c r="A180" s="18"/>
      <c r="B180" s="19"/>
      <c r="E180" s="18"/>
      <c r="U180" s="24"/>
      <c r="V180" s="24"/>
    </row>
    <row r="181" spans="1:22" ht="13" x14ac:dyDescent="0.15">
      <c r="A181" s="18"/>
      <c r="B181" s="19"/>
      <c r="E181" s="18"/>
      <c r="U181" s="24"/>
      <c r="V181" s="24"/>
    </row>
    <row r="182" spans="1:22" ht="13" x14ac:dyDescent="0.15">
      <c r="A182" s="18"/>
      <c r="B182" s="19"/>
      <c r="E182" s="18"/>
      <c r="U182" s="24"/>
      <c r="V182" s="24"/>
    </row>
    <row r="183" spans="1:22" ht="13" x14ac:dyDescent="0.15">
      <c r="A183" s="18"/>
      <c r="B183" s="19"/>
      <c r="E183" s="18"/>
      <c r="U183" s="24"/>
      <c r="V183" s="24"/>
    </row>
    <row r="184" spans="1:22" ht="13" x14ac:dyDescent="0.15">
      <c r="A184" s="18"/>
      <c r="B184" s="19"/>
      <c r="E184" s="18"/>
      <c r="U184" s="24"/>
      <c r="V184" s="24"/>
    </row>
    <row r="185" spans="1:22" ht="13" x14ac:dyDescent="0.15">
      <c r="A185" s="18"/>
      <c r="B185" s="19"/>
      <c r="E185" s="18"/>
      <c r="U185" s="24"/>
      <c r="V185" s="24"/>
    </row>
    <row r="186" spans="1:22" ht="13" x14ac:dyDescent="0.15">
      <c r="A186" s="18"/>
      <c r="B186" s="19"/>
      <c r="E186" s="18"/>
      <c r="U186" s="24"/>
      <c r="V186" s="24"/>
    </row>
    <row r="187" spans="1:22" ht="13" x14ac:dyDescent="0.15">
      <c r="A187" s="18"/>
      <c r="B187" s="19"/>
      <c r="E187" s="18"/>
      <c r="U187" s="24"/>
      <c r="V187" s="24"/>
    </row>
    <row r="188" spans="1:22" ht="13" x14ac:dyDescent="0.15">
      <c r="A188" s="18"/>
      <c r="B188" s="19"/>
      <c r="E188" s="18"/>
      <c r="U188" s="24"/>
      <c r="V188" s="24"/>
    </row>
    <row r="189" spans="1:22" ht="13" x14ac:dyDescent="0.15">
      <c r="A189" s="18"/>
      <c r="B189" s="19"/>
      <c r="E189" s="18"/>
      <c r="U189" s="24"/>
      <c r="V189" s="24"/>
    </row>
    <row r="190" spans="1:22" ht="13" x14ac:dyDescent="0.15">
      <c r="A190" s="18"/>
      <c r="B190" s="19"/>
      <c r="E190" s="18"/>
      <c r="U190" s="24"/>
      <c r="V190" s="24"/>
    </row>
    <row r="191" spans="1:22" ht="13" x14ac:dyDescent="0.15">
      <c r="A191" s="18"/>
      <c r="B191" s="19"/>
      <c r="E191" s="18"/>
      <c r="U191" s="24"/>
      <c r="V191" s="24"/>
    </row>
    <row r="192" spans="1:22" ht="13" x14ac:dyDescent="0.15">
      <c r="A192" s="18"/>
      <c r="B192" s="19"/>
      <c r="E192" s="18"/>
      <c r="U192" s="24"/>
      <c r="V192" s="24"/>
    </row>
    <row r="193" spans="1:22" ht="13" x14ac:dyDescent="0.15">
      <c r="A193" s="18"/>
      <c r="B193" s="19"/>
      <c r="E193" s="18"/>
      <c r="U193" s="24"/>
      <c r="V193" s="24"/>
    </row>
    <row r="194" spans="1:22" ht="13" x14ac:dyDescent="0.15">
      <c r="A194" s="18"/>
      <c r="B194" s="19"/>
      <c r="E194" s="18"/>
      <c r="U194" s="24"/>
      <c r="V194" s="24"/>
    </row>
    <row r="195" spans="1:22" ht="13" x14ac:dyDescent="0.15">
      <c r="A195" s="18"/>
      <c r="B195" s="19"/>
      <c r="E195" s="18"/>
      <c r="U195" s="24"/>
      <c r="V195" s="24"/>
    </row>
    <row r="196" spans="1:22" ht="13" x14ac:dyDescent="0.15">
      <c r="A196" s="18"/>
      <c r="B196" s="19"/>
      <c r="E196" s="18"/>
      <c r="U196" s="24"/>
      <c r="V196" s="24"/>
    </row>
    <row r="197" spans="1:22" ht="13" x14ac:dyDescent="0.15">
      <c r="A197" s="18"/>
      <c r="B197" s="19"/>
      <c r="E197" s="18"/>
      <c r="U197" s="24"/>
      <c r="V197" s="24"/>
    </row>
    <row r="198" spans="1:22" ht="13" x14ac:dyDescent="0.15">
      <c r="A198" s="18"/>
      <c r="B198" s="19"/>
      <c r="E198" s="18"/>
      <c r="U198" s="24"/>
      <c r="V198" s="24"/>
    </row>
    <row r="199" spans="1:22" ht="13" x14ac:dyDescent="0.15">
      <c r="A199" s="18"/>
      <c r="B199" s="19"/>
      <c r="E199" s="18"/>
      <c r="U199" s="24"/>
      <c r="V199" s="24"/>
    </row>
    <row r="200" spans="1:22" ht="13" x14ac:dyDescent="0.15">
      <c r="A200" s="18"/>
      <c r="B200" s="19"/>
      <c r="E200" s="18"/>
      <c r="U200" s="24"/>
      <c r="V200" s="24"/>
    </row>
    <row r="201" spans="1:22" ht="13" x14ac:dyDescent="0.15">
      <c r="A201" s="18"/>
      <c r="B201" s="19"/>
      <c r="E201" s="18"/>
      <c r="U201" s="24"/>
      <c r="V201" s="24"/>
    </row>
    <row r="202" spans="1:22" ht="13" x14ac:dyDescent="0.15">
      <c r="A202" s="18"/>
      <c r="B202" s="19"/>
      <c r="E202" s="18"/>
      <c r="U202" s="24"/>
      <c r="V202" s="24"/>
    </row>
    <row r="203" spans="1:22" ht="13" x14ac:dyDescent="0.15">
      <c r="A203" s="18"/>
      <c r="B203" s="19"/>
      <c r="E203" s="18"/>
      <c r="U203" s="24"/>
      <c r="V203" s="24"/>
    </row>
    <row r="204" spans="1:22" ht="13" x14ac:dyDescent="0.15">
      <c r="A204" s="18"/>
      <c r="B204" s="19"/>
      <c r="E204" s="18"/>
      <c r="U204" s="24"/>
      <c r="V204" s="24"/>
    </row>
    <row r="205" spans="1:22" ht="13" x14ac:dyDescent="0.15">
      <c r="A205" s="18"/>
      <c r="B205" s="19"/>
      <c r="E205" s="18"/>
      <c r="U205" s="24"/>
      <c r="V205" s="24"/>
    </row>
    <row r="206" spans="1:22" ht="13" x14ac:dyDescent="0.15">
      <c r="A206" s="18"/>
      <c r="B206" s="19"/>
      <c r="E206" s="18"/>
      <c r="U206" s="24"/>
      <c r="V206" s="24"/>
    </row>
    <row r="207" spans="1:22" ht="13" x14ac:dyDescent="0.15">
      <c r="A207" s="18"/>
      <c r="B207" s="19"/>
      <c r="E207" s="18"/>
      <c r="U207" s="24"/>
      <c r="V207" s="24"/>
    </row>
    <row r="208" spans="1:22" ht="13" x14ac:dyDescent="0.15">
      <c r="A208" s="18"/>
      <c r="B208" s="19"/>
      <c r="E208" s="18"/>
      <c r="U208" s="24"/>
      <c r="V208" s="24"/>
    </row>
    <row r="209" spans="1:22" ht="13" x14ac:dyDescent="0.15">
      <c r="A209" s="18"/>
      <c r="B209" s="19"/>
      <c r="E209" s="18"/>
      <c r="U209" s="24"/>
      <c r="V209" s="24"/>
    </row>
    <row r="210" spans="1:22" ht="13" x14ac:dyDescent="0.15">
      <c r="A210" s="18"/>
      <c r="B210" s="19"/>
      <c r="E210" s="18"/>
      <c r="U210" s="24"/>
      <c r="V210" s="24"/>
    </row>
    <row r="211" spans="1:22" ht="13" x14ac:dyDescent="0.15">
      <c r="A211" s="18"/>
      <c r="B211" s="19"/>
      <c r="E211" s="18"/>
      <c r="U211" s="24"/>
      <c r="V211" s="24"/>
    </row>
    <row r="212" spans="1:22" ht="13" x14ac:dyDescent="0.15">
      <c r="A212" s="18"/>
      <c r="B212" s="19"/>
      <c r="E212" s="18"/>
      <c r="U212" s="24"/>
      <c r="V212" s="24"/>
    </row>
    <row r="213" spans="1:22" ht="13" x14ac:dyDescent="0.15">
      <c r="A213" s="18"/>
      <c r="B213" s="19"/>
      <c r="E213" s="18"/>
      <c r="U213" s="24"/>
      <c r="V213" s="24"/>
    </row>
    <row r="214" spans="1:22" ht="13" x14ac:dyDescent="0.15">
      <c r="A214" s="18"/>
      <c r="B214" s="19"/>
      <c r="E214" s="18"/>
      <c r="U214" s="24"/>
      <c r="V214" s="24"/>
    </row>
    <row r="215" spans="1:22" ht="13" x14ac:dyDescent="0.15">
      <c r="A215" s="18"/>
      <c r="B215" s="19"/>
      <c r="E215" s="18"/>
      <c r="U215" s="24"/>
      <c r="V215" s="24"/>
    </row>
    <row r="216" spans="1:22" ht="13" x14ac:dyDescent="0.15">
      <c r="A216" s="18"/>
      <c r="B216" s="19"/>
      <c r="E216" s="18"/>
      <c r="U216" s="24"/>
      <c r="V216" s="24"/>
    </row>
    <row r="217" spans="1:22" ht="13" x14ac:dyDescent="0.15">
      <c r="A217" s="18"/>
      <c r="B217" s="19"/>
      <c r="E217" s="18"/>
      <c r="U217" s="24"/>
      <c r="V217" s="24"/>
    </row>
    <row r="218" spans="1:22" ht="13" x14ac:dyDescent="0.15">
      <c r="A218" s="18"/>
      <c r="B218" s="19"/>
      <c r="E218" s="18"/>
      <c r="U218" s="24"/>
      <c r="V218" s="24"/>
    </row>
    <row r="219" spans="1:22" ht="13" x14ac:dyDescent="0.15">
      <c r="A219" s="18"/>
      <c r="B219" s="19"/>
      <c r="E219" s="18"/>
      <c r="U219" s="24"/>
      <c r="V219" s="24"/>
    </row>
    <row r="220" spans="1:22" ht="13" x14ac:dyDescent="0.15">
      <c r="A220" s="18"/>
      <c r="B220" s="19"/>
      <c r="E220" s="18"/>
      <c r="U220" s="24"/>
      <c r="V220" s="24"/>
    </row>
    <row r="221" spans="1:22" ht="13" x14ac:dyDescent="0.15">
      <c r="A221" s="18"/>
      <c r="B221" s="19"/>
      <c r="E221" s="18"/>
      <c r="U221" s="24"/>
      <c r="V221" s="24"/>
    </row>
    <row r="222" spans="1:22" ht="13" x14ac:dyDescent="0.15">
      <c r="A222" s="18"/>
      <c r="B222" s="19"/>
      <c r="E222" s="18"/>
      <c r="U222" s="24"/>
      <c r="V222" s="24"/>
    </row>
    <row r="223" spans="1:22" ht="13" x14ac:dyDescent="0.15">
      <c r="A223" s="18"/>
      <c r="B223" s="19"/>
      <c r="E223" s="18"/>
      <c r="U223" s="24"/>
      <c r="V223" s="24"/>
    </row>
    <row r="224" spans="1:22" ht="13" x14ac:dyDescent="0.15">
      <c r="A224" s="18"/>
      <c r="B224" s="19"/>
      <c r="E224" s="18"/>
      <c r="U224" s="24"/>
      <c r="V224" s="24"/>
    </row>
    <row r="225" spans="1:22" ht="13" x14ac:dyDescent="0.15">
      <c r="A225" s="18"/>
      <c r="B225" s="19"/>
      <c r="E225" s="18"/>
      <c r="U225" s="24"/>
      <c r="V225" s="24"/>
    </row>
    <row r="226" spans="1:22" ht="13" x14ac:dyDescent="0.15">
      <c r="A226" s="18"/>
      <c r="B226" s="19"/>
      <c r="E226" s="18"/>
      <c r="U226" s="24"/>
      <c r="V226" s="24"/>
    </row>
    <row r="227" spans="1:22" ht="13" x14ac:dyDescent="0.15">
      <c r="A227" s="18"/>
      <c r="B227" s="19"/>
      <c r="E227" s="18"/>
      <c r="U227" s="24"/>
      <c r="V227" s="24"/>
    </row>
    <row r="228" spans="1:22" ht="13" x14ac:dyDescent="0.15">
      <c r="A228" s="18"/>
      <c r="B228" s="19"/>
      <c r="E228" s="18"/>
      <c r="U228" s="24"/>
      <c r="V228" s="24"/>
    </row>
    <row r="229" spans="1:22" ht="13" x14ac:dyDescent="0.15">
      <c r="A229" s="18"/>
      <c r="B229" s="19"/>
      <c r="E229" s="18"/>
      <c r="U229" s="24"/>
      <c r="V229" s="24"/>
    </row>
    <row r="230" spans="1:22" ht="13" x14ac:dyDescent="0.15">
      <c r="A230" s="18"/>
      <c r="B230" s="19"/>
      <c r="E230" s="18"/>
      <c r="U230" s="24"/>
      <c r="V230" s="24"/>
    </row>
    <row r="231" spans="1:22" ht="13" x14ac:dyDescent="0.15">
      <c r="A231" s="18"/>
      <c r="B231" s="19"/>
      <c r="E231" s="18"/>
      <c r="U231" s="24"/>
      <c r="V231" s="24"/>
    </row>
    <row r="232" spans="1:22" ht="13" x14ac:dyDescent="0.15">
      <c r="A232" s="18"/>
      <c r="B232" s="19"/>
      <c r="E232" s="18"/>
      <c r="U232" s="24"/>
      <c r="V232" s="24"/>
    </row>
    <row r="233" spans="1:22" ht="13" x14ac:dyDescent="0.15">
      <c r="A233" s="18"/>
      <c r="B233" s="19"/>
      <c r="E233" s="18"/>
      <c r="U233" s="24"/>
      <c r="V233" s="24"/>
    </row>
    <row r="234" spans="1:22" ht="13" x14ac:dyDescent="0.15">
      <c r="A234" s="18"/>
      <c r="B234" s="19"/>
      <c r="E234" s="18"/>
      <c r="U234" s="24"/>
      <c r="V234" s="24"/>
    </row>
    <row r="235" spans="1:22" ht="13" x14ac:dyDescent="0.15">
      <c r="A235" s="18"/>
      <c r="B235" s="19"/>
      <c r="E235" s="18"/>
      <c r="U235" s="24"/>
      <c r="V235" s="24"/>
    </row>
    <row r="236" spans="1:22" ht="13" x14ac:dyDescent="0.15">
      <c r="A236" s="18"/>
      <c r="B236" s="19"/>
      <c r="E236" s="18"/>
      <c r="U236" s="24"/>
      <c r="V236" s="24"/>
    </row>
    <row r="237" spans="1:22" ht="13" x14ac:dyDescent="0.15">
      <c r="A237" s="18"/>
      <c r="B237" s="19"/>
      <c r="E237" s="18"/>
      <c r="U237" s="24"/>
      <c r="V237" s="24"/>
    </row>
    <row r="238" spans="1:22" ht="13" x14ac:dyDescent="0.15">
      <c r="A238" s="18"/>
      <c r="B238" s="19"/>
      <c r="E238" s="18"/>
      <c r="U238" s="24"/>
      <c r="V238" s="24"/>
    </row>
    <row r="239" spans="1:22" ht="13" x14ac:dyDescent="0.15">
      <c r="A239" s="18"/>
      <c r="B239" s="19"/>
      <c r="E239" s="18"/>
      <c r="U239" s="24"/>
      <c r="V239" s="24"/>
    </row>
    <row r="240" spans="1:22" ht="13" x14ac:dyDescent="0.15">
      <c r="A240" s="18"/>
      <c r="B240" s="19"/>
      <c r="E240" s="18"/>
      <c r="U240" s="24"/>
      <c r="V240" s="24"/>
    </row>
    <row r="241" spans="1:22" ht="13" x14ac:dyDescent="0.15">
      <c r="A241" s="18"/>
      <c r="B241" s="19"/>
      <c r="E241" s="18"/>
      <c r="U241" s="24"/>
      <c r="V241" s="24"/>
    </row>
    <row r="242" spans="1:22" ht="13" x14ac:dyDescent="0.15">
      <c r="A242" s="18"/>
      <c r="B242" s="19"/>
      <c r="E242" s="18"/>
      <c r="U242" s="24"/>
      <c r="V242" s="24"/>
    </row>
    <row r="243" spans="1:22" ht="13" x14ac:dyDescent="0.15">
      <c r="A243" s="18"/>
      <c r="B243" s="19"/>
      <c r="E243" s="18"/>
      <c r="U243" s="24"/>
      <c r="V243" s="24"/>
    </row>
    <row r="244" spans="1:22" ht="13" x14ac:dyDescent="0.15">
      <c r="A244" s="18"/>
      <c r="B244" s="19"/>
      <c r="E244" s="18"/>
      <c r="U244" s="24"/>
      <c r="V244" s="24"/>
    </row>
    <row r="245" spans="1:22" ht="13" x14ac:dyDescent="0.15">
      <c r="A245" s="18"/>
      <c r="B245" s="19"/>
      <c r="E245" s="18"/>
      <c r="U245" s="24"/>
      <c r="V245" s="24"/>
    </row>
    <row r="246" spans="1:22" ht="13" x14ac:dyDescent="0.15">
      <c r="A246" s="18"/>
      <c r="B246" s="19"/>
      <c r="E246" s="18"/>
      <c r="U246" s="24"/>
      <c r="V246" s="24"/>
    </row>
    <row r="247" spans="1:22" ht="13" x14ac:dyDescent="0.15">
      <c r="A247" s="18"/>
      <c r="B247" s="19"/>
      <c r="E247" s="18"/>
      <c r="U247" s="24"/>
      <c r="V247" s="24"/>
    </row>
    <row r="248" spans="1:22" ht="13" x14ac:dyDescent="0.15">
      <c r="A248" s="18"/>
      <c r="B248" s="19"/>
      <c r="E248" s="18"/>
      <c r="U248" s="24"/>
      <c r="V248" s="24"/>
    </row>
    <row r="249" spans="1:22" ht="13" x14ac:dyDescent="0.15">
      <c r="A249" s="18"/>
      <c r="B249" s="19"/>
      <c r="E249" s="18"/>
      <c r="U249" s="24"/>
      <c r="V249" s="24"/>
    </row>
    <row r="250" spans="1:22" ht="13" x14ac:dyDescent="0.15">
      <c r="A250" s="18"/>
      <c r="B250" s="19"/>
      <c r="E250" s="18"/>
      <c r="U250" s="24"/>
      <c r="V250" s="24"/>
    </row>
    <row r="251" spans="1:22" ht="13" x14ac:dyDescent="0.15">
      <c r="A251" s="18"/>
      <c r="B251" s="19"/>
      <c r="E251" s="18"/>
      <c r="U251" s="24"/>
      <c r="V251" s="24"/>
    </row>
    <row r="252" spans="1:22" ht="13" x14ac:dyDescent="0.15">
      <c r="A252" s="18"/>
      <c r="B252" s="19"/>
      <c r="E252" s="18"/>
      <c r="U252" s="24"/>
      <c r="V252" s="24"/>
    </row>
    <row r="253" spans="1:22" ht="13" x14ac:dyDescent="0.15">
      <c r="A253" s="18"/>
      <c r="B253" s="19"/>
      <c r="E253" s="18"/>
      <c r="U253" s="24"/>
      <c r="V253" s="24"/>
    </row>
    <row r="254" spans="1:22" ht="13" x14ac:dyDescent="0.15">
      <c r="A254" s="18"/>
      <c r="B254" s="19"/>
      <c r="E254" s="18"/>
      <c r="U254" s="24"/>
      <c r="V254" s="24"/>
    </row>
    <row r="255" spans="1:22" ht="13" x14ac:dyDescent="0.15">
      <c r="A255" s="18"/>
      <c r="B255" s="19"/>
      <c r="E255" s="18"/>
      <c r="U255" s="24"/>
      <c r="V255" s="24"/>
    </row>
    <row r="256" spans="1:22" ht="13" x14ac:dyDescent="0.15">
      <c r="A256" s="18"/>
      <c r="B256" s="19"/>
      <c r="E256" s="18"/>
      <c r="U256" s="24"/>
      <c r="V256" s="24"/>
    </row>
    <row r="257" spans="1:22" ht="13" x14ac:dyDescent="0.15">
      <c r="A257" s="18"/>
      <c r="B257" s="19"/>
      <c r="E257" s="18"/>
      <c r="U257" s="24"/>
      <c r="V257" s="24"/>
    </row>
    <row r="258" spans="1:22" ht="13" x14ac:dyDescent="0.15">
      <c r="A258" s="18"/>
      <c r="B258" s="19"/>
      <c r="E258" s="18"/>
      <c r="U258" s="24"/>
      <c r="V258" s="24"/>
    </row>
    <row r="259" spans="1:22" ht="13" x14ac:dyDescent="0.15">
      <c r="A259" s="18"/>
      <c r="B259" s="19"/>
      <c r="E259" s="18"/>
      <c r="U259" s="24"/>
      <c r="V259" s="24"/>
    </row>
    <row r="260" spans="1:22" ht="13" x14ac:dyDescent="0.15">
      <c r="A260" s="18"/>
      <c r="B260" s="19"/>
      <c r="E260" s="18"/>
      <c r="U260" s="24"/>
      <c r="V260" s="24"/>
    </row>
    <row r="261" spans="1:22" ht="13" x14ac:dyDescent="0.15">
      <c r="A261" s="18"/>
      <c r="B261" s="19"/>
      <c r="E261" s="18"/>
      <c r="U261" s="24"/>
      <c r="V261" s="24"/>
    </row>
    <row r="262" spans="1:22" ht="13" x14ac:dyDescent="0.15">
      <c r="A262" s="18"/>
      <c r="B262" s="19"/>
      <c r="E262" s="18"/>
      <c r="U262" s="24"/>
      <c r="V262" s="24"/>
    </row>
    <row r="263" spans="1:22" ht="13" x14ac:dyDescent="0.15">
      <c r="A263" s="18"/>
      <c r="B263" s="19"/>
      <c r="E263" s="18"/>
      <c r="U263" s="24"/>
      <c r="V263" s="24"/>
    </row>
    <row r="264" spans="1:22" ht="13" x14ac:dyDescent="0.15">
      <c r="A264" s="18"/>
      <c r="B264" s="19"/>
      <c r="E264" s="18"/>
      <c r="U264" s="24"/>
      <c r="V264" s="24"/>
    </row>
    <row r="265" spans="1:22" ht="13" x14ac:dyDescent="0.15">
      <c r="A265" s="18"/>
      <c r="B265" s="19"/>
      <c r="E265" s="18"/>
      <c r="U265" s="24"/>
      <c r="V265" s="24"/>
    </row>
    <row r="266" spans="1:22" ht="13" x14ac:dyDescent="0.15">
      <c r="A266" s="18"/>
      <c r="B266" s="19"/>
      <c r="E266" s="18"/>
      <c r="U266" s="24"/>
      <c r="V266" s="24"/>
    </row>
    <row r="267" spans="1:22" ht="13" x14ac:dyDescent="0.15">
      <c r="A267" s="18"/>
      <c r="B267" s="19"/>
      <c r="E267" s="18"/>
      <c r="U267" s="24"/>
      <c r="V267" s="24"/>
    </row>
    <row r="268" spans="1:22" ht="13" x14ac:dyDescent="0.15">
      <c r="A268" s="18"/>
      <c r="B268" s="19"/>
      <c r="E268" s="18"/>
      <c r="U268" s="24"/>
      <c r="V268" s="24"/>
    </row>
    <row r="269" spans="1:22" ht="13" x14ac:dyDescent="0.15">
      <c r="A269" s="18"/>
      <c r="B269" s="19"/>
      <c r="E269" s="18"/>
      <c r="U269" s="24"/>
      <c r="V269" s="24"/>
    </row>
    <row r="270" spans="1:22" ht="13" x14ac:dyDescent="0.15">
      <c r="A270" s="18"/>
      <c r="B270" s="19"/>
      <c r="E270" s="18"/>
      <c r="U270" s="24"/>
      <c r="V270" s="24"/>
    </row>
    <row r="271" spans="1:22" ht="13" x14ac:dyDescent="0.15">
      <c r="A271" s="18"/>
      <c r="B271" s="19"/>
      <c r="E271" s="18"/>
      <c r="U271" s="24"/>
      <c r="V271" s="24"/>
    </row>
    <row r="272" spans="1:22" ht="13" x14ac:dyDescent="0.15">
      <c r="A272" s="18"/>
      <c r="B272" s="19"/>
      <c r="E272" s="18"/>
      <c r="U272" s="24"/>
      <c r="V272" s="24"/>
    </row>
    <row r="273" spans="1:22" ht="13" x14ac:dyDescent="0.15">
      <c r="A273" s="18"/>
      <c r="B273" s="19"/>
      <c r="E273" s="18"/>
      <c r="U273" s="24"/>
      <c r="V273" s="24"/>
    </row>
    <row r="274" spans="1:22" ht="13" x14ac:dyDescent="0.15">
      <c r="A274" s="18"/>
      <c r="B274" s="19"/>
      <c r="E274" s="18"/>
      <c r="U274" s="24"/>
      <c r="V274" s="24"/>
    </row>
    <row r="275" spans="1:22" ht="13" x14ac:dyDescent="0.15">
      <c r="A275" s="18"/>
      <c r="B275" s="19"/>
      <c r="E275" s="18"/>
      <c r="U275" s="24"/>
      <c r="V275" s="24"/>
    </row>
    <row r="276" spans="1:22" ht="13" x14ac:dyDescent="0.15">
      <c r="A276" s="18"/>
      <c r="B276" s="19"/>
      <c r="E276" s="18"/>
      <c r="U276" s="24"/>
      <c r="V276" s="24"/>
    </row>
    <row r="277" spans="1:22" ht="13" x14ac:dyDescent="0.15">
      <c r="A277" s="18"/>
      <c r="B277" s="19"/>
      <c r="E277" s="18"/>
      <c r="U277" s="24"/>
      <c r="V277" s="24"/>
    </row>
    <row r="278" spans="1:22" ht="13" x14ac:dyDescent="0.15">
      <c r="A278" s="18"/>
      <c r="B278" s="19"/>
      <c r="E278" s="18"/>
      <c r="U278" s="24"/>
      <c r="V278" s="24"/>
    </row>
    <row r="279" spans="1:22" ht="13" x14ac:dyDescent="0.15">
      <c r="A279" s="18"/>
      <c r="B279" s="19"/>
      <c r="E279" s="18"/>
      <c r="U279" s="24"/>
      <c r="V279" s="24"/>
    </row>
    <row r="280" spans="1:22" ht="13" x14ac:dyDescent="0.15">
      <c r="A280" s="18"/>
      <c r="B280" s="19"/>
      <c r="E280" s="18"/>
      <c r="U280" s="24"/>
      <c r="V280" s="24"/>
    </row>
    <row r="281" spans="1:22" ht="13" x14ac:dyDescent="0.15">
      <c r="A281" s="18"/>
      <c r="B281" s="19"/>
      <c r="E281" s="18"/>
      <c r="U281" s="24"/>
      <c r="V281" s="24"/>
    </row>
    <row r="282" spans="1:22" ht="13" x14ac:dyDescent="0.15">
      <c r="A282" s="18"/>
      <c r="B282" s="19"/>
      <c r="E282" s="18"/>
      <c r="U282" s="24"/>
      <c r="V282" s="24"/>
    </row>
    <row r="283" spans="1:22" ht="13" x14ac:dyDescent="0.15">
      <c r="A283" s="18"/>
      <c r="B283" s="19"/>
      <c r="E283" s="18"/>
      <c r="U283" s="24"/>
      <c r="V283" s="24"/>
    </row>
    <row r="284" spans="1:22" ht="13" x14ac:dyDescent="0.15">
      <c r="A284" s="18"/>
      <c r="B284" s="19"/>
      <c r="E284" s="18"/>
      <c r="U284" s="24"/>
      <c r="V284" s="24"/>
    </row>
    <row r="285" spans="1:22" ht="13" x14ac:dyDescent="0.15">
      <c r="A285" s="18"/>
      <c r="B285" s="19"/>
      <c r="E285" s="18"/>
      <c r="U285" s="24"/>
      <c r="V285" s="24"/>
    </row>
    <row r="286" spans="1:22" ht="13" x14ac:dyDescent="0.15">
      <c r="A286" s="18"/>
      <c r="B286" s="19"/>
      <c r="E286" s="18"/>
      <c r="U286" s="24"/>
      <c r="V286" s="24"/>
    </row>
    <row r="287" spans="1:22" ht="13" x14ac:dyDescent="0.15">
      <c r="A287" s="18"/>
      <c r="B287" s="19"/>
      <c r="E287" s="18"/>
      <c r="U287" s="24"/>
      <c r="V287" s="24"/>
    </row>
    <row r="288" spans="1:22" ht="13" x14ac:dyDescent="0.15">
      <c r="A288" s="18"/>
      <c r="B288" s="19"/>
      <c r="E288" s="18"/>
      <c r="U288" s="24"/>
      <c r="V288" s="24"/>
    </row>
    <row r="289" spans="1:22" ht="13" x14ac:dyDescent="0.15">
      <c r="A289" s="18"/>
      <c r="B289" s="19"/>
      <c r="E289" s="18"/>
      <c r="U289" s="24"/>
      <c r="V289" s="24"/>
    </row>
    <row r="290" spans="1:22" ht="13" x14ac:dyDescent="0.15">
      <c r="A290" s="18"/>
      <c r="B290" s="19"/>
      <c r="E290" s="18"/>
      <c r="U290" s="24"/>
      <c r="V290" s="24"/>
    </row>
    <row r="291" spans="1:22" ht="13" x14ac:dyDescent="0.15">
      <c r="A291" s="18"/>
      <c r="B291" s="19"/>
      <c r="E291" s="18"/>
      <c r="U291" s="24"/>
      <c r="V291" s="24"/>
    </row>
    <row r="292" spans="1:22" ht="13" x14ac:dyDescent="0.15">
      <c r="A292" s="18"/>
      <c r="B292" s="19"/>
      <c r="E292" s="18"/>
      <c r="U292" s="24"/>
      <c r="V292" s="24"/>
    </row>
    <row r="293" spans="1:22" ht="13" x14ac:dyDescent="0.15">
      <c r="A293" s="18"/>
      <c r="B293" s="19"/>
      <c r="E293" s="18"/>
      <c r="U293" s="24"/>
      <c r="V293" s="24"/>
    </row>
    <row r="294" spans="1:22" ht="13" x14ac:dyDescent="0.15">
      <c r="A294" s="18"/>
      <c r="B294" s="19"/>
      <c r="E294" s="18"/>
      <c r="U294" s="24"/>
      <c r="V294" s="24"/>
    </row>
    <row r="295" spans="1:22" ht="13" x14ac:dyDescent="0.15">
      <c r="A295" s="18"/>
      <c r="B295" s="19"/>
      <c r="E295" s="18"/>
      <c r="U295" s="24"/>
      <c r="V295" s="24"/>
    </row>
    <row r="296" spans="1:22" ht="13" x14ac:dyDescent="0.15">
      <c r="A296" s="18"/>
      <c r="B296" s="19"/>
      <c r="E296" s="18"/>
      <c r="U296" s="24"/>
      <c r="V296" s="24"/>
    </row>
    <row r="297" spans="1:22" ht="13" x14ac:dyDescent="0.15">
      <c r="A297" s="18"/>
      <c r="B297" s="19"/>
      <c r="E297" s="18"/>
      <c r="U297" s="24"/>
      <c r="V297" s="24"/>
    </row>
    <row r="298" spans="1:22" ht="13" x14ac:dyDescent="0.15">
      <c r="A298" s="18"/>
      <c r="B298" s="19"/>
      <c r="E298" s="18"/>
      <c r="U298" s="24"/>
      <c r="V298" s="24"/>
    </row>
    <row r="299" spans="1:22" ht="13" x14ac:dyDescent="0.15">
      <c r="A299" s="18"/>
      <c r="B299" s="19"/>
      <c r="E299" s="18"/>
      <c r="U299" s="24"/>
      <c r="V299" s="24"/>
    </row>
    <row r="300" spans="1:22" ht="13" x14ac:dyDescent="0.15">
      <c r="A300" s="18"/>
      <c r="B300" s="19"/>
      <c r="E300" s="18"/>
      <c r="U300" s="24"/>
      <c r="V300" s="24"/>
    </row>
    <row r="301" spans="1:22" ht="13" x14ac:dyDescent="0.15">
      <c r="A301" s="18"/>
      <c r="B301" s="19"/>
      <c r="E301" s="18"/>
      <c r="U301" s="24"/>
      <c r="V301" s="24"/>
    </row>
    <row r="302" spans="1:22" ht="13" x14ac:dyDescent="0.15">
      <c r="A302" s="18"/>
      <c r="B302" s="19"/>
      <c r="E302" s="18"/>
      <c r="U302" s="24"/>
      <c r="V302" s="24"/>
    </row>
    <row r="303" spans="1:22" ht="13" x14ac:dyDescent="0.15">
      <c r="A303" s="18"/>
      <c r="B303" s="19"/>
      <c r="E303" s="18"/>
      <c r="U303" s="24"/>
      <c r="V303" s="24"/>
    </row>
    <row r="304" spans="1:22" ht="13" x14ac:dyDescent="0.15">
      <c r="A304" s="18"/>
      <c r="B304" s="19"/>
      <c r="E304" s="18"/>
      <c r="U304" s="24"/>
      <c r="V304" s="24"/>
    </row>
    <row r="305" spans="1:22" ht="13" x14ac:dyDescent="0.15">
      <c r="A305" s="18"/>
      <c r="B305" s="19"/>
      <c r="E305" s="18"/>
      <c r="U305" s="24"/>
      <c r="V305" s="24"/>
    </row>
    <row r="306" spans="1:22" ht="13" x14ac:dyDescent="0.15">
      <c r="A306" s="18"/>
      <c r="B306" s="19"/>
      <c r="E306" s="18"/>
      <c r="U306" s="24"/>
      <c r="V306" s="24"/>
    </row>
    <row r="307" spans="1:22" ht="13" x14ac:dyDescent="0.15">
      <c r="A307" s="18"/>
      <c r="B307" s="19"/>
      <c r="E307" s="18"/>
      <c r="U307" s="24"/>
      <c r="V307" s="24"/>
    </row>
    <row r="308" spans="1:22" ht="13" x14ac:dyDescent="0.15">
      <c r="A308" s="18"/>
      <c r="B308" s="19"/>
      <c r="E308" s="18"/>
      <c r="U308" s="24"/>
      <c r="V308" s="24"/>
    </row>
    <row r="309" spans="1:22" ht="13" x14ac:dyDescent="0.15">
      <c r="A309" s="18"/>
      <c r="B309" s="19"/>
      <c r="E309" s="18"/>
      <c r="U309" s="24"/>
      <c r="V309" s="24"/>
    </row>
    <row r="310" spans="1:22" ht="13" x14ac:dyDescent="0.15">
      <c r="A310" s="18"/>
      <c r="B310" s="19"/>
      <c r="E310" s="18"/>
      <c r="U310" s="24"/>
      <c r="V310" s="24"/>
    </row>
    <row r="311" spans="1:22" ht="13" x14ac:dyDescent="0.15">
      <c r="A311" s="18"/>
      <c r="B311" s="19"/>
      <c r="E311" s="18"/>
      <c r="U311" s="24"/>
      <c r="V311" s="24"/>
    </row>
    <row r="312" spans="1:22" ht="13" x14ac:dyDescent="0.15">
      <c r="A312" s="18"/>
      <c r="B312" s="19"/>
      <c r="E312" s="18"/>
      <c r="U312" s="24"/>
      <c r="V312" s="24"/>
    </row>
    <row r="313" spans="1:22" ht="13" x14ac:dyDescent="0.15">
      <c r="A313" s="18"/>
      <c r="B313" s="19"/>
      <c r="E313" s="18"/>
      <c r="U313" s="24"/>
      <c r="V313" s="24"/>
    </row>
    <row r="314" spans="1:22" ht="13" x14ac:dyDescent="0.15">
      <c r="A314" s="18"/>
      <c r="B314" s="19"/>
      <c r="E314" s="18"/>
      <c r="U314" s="24"/>
      <c r="V314" s="24"/>
    </row>
    <row r="315" spans="1:22" ht="13" x14ac:dyDescent="0.15">
      <c r="A315" s="18"/>
      <c r="B315" s="19"/>
      <c r="E315" s="18"/>
      <c r="U315" s="24"/>
      <c r="V315" s="24"/>
    </row>
    <row r="316" spans="1:22" ht="13" x14ac:dyDescent="0.15">
      <c r="A316" s="18"/>
      <c r="B316" s="19"/>
      <c r="E316" s="18"/>
      <c r="U316" s="24"/>
      <c r="V316" s="24"/>
    </row>
    <row r="317" spans="1:22" ht="13" x14ac:dyDescent="0.15">
      <c r="A317" s="18"/>
      <c r="B317" s="19"/>
      <c r="E317" s="18"/>
      <c r="U317" s="24"/>
      <c r="V317" s="24"/>
    </row>
    <row r="318" spans="1:22" ht="13" x14ac:dyDescent="0.15">
      <c r="A318" s="18"/>
      <c r="B318" s="19"/>
      <c r="E318" s="18"/>
      <c r="U318" s="24"/>
      <c r="V318" s="24"/>
    </row>
    <row r="319" spans="1:22" ht="13" x14ac:dyDescent="0.15">
      <c r="A319" s="18"/>
      <c r="B319" s="19"/>
      <c r="E319" s="18"/>
      <c r="U319" s="24"/>
      <c r="V319" s="24"/>
    </row>
    <row r="320" spans="1:22" ht="13" x14ac:dyDescent="0.15">
      <c r="A320" s="18"/>
      <c r="B320" s="19"/>
      <c r="E320" s="18"/>
      <c r="U320" s="24"/>
      <c r="V320" s="24"/>
    </row>
    <row r="321" spans="1:22" ht="13" x14ac:dyDescent="0.15">
      <c r="A321" s="18"/>
      <c r="B321" s="19"/>
      <c r="E321" s="18"/>
      <c r="U321" s="24"/>
      <c r="V321" s="24"/>
    </row>
    <row r="322" spans="1:22" ht="13" x14ac:dyDescent="0.15">
      <c r="A322" s="18"/>
      <c r="B322" s="19"/>
      <c r="E322" s="18"/>
      <c r="U322" s="24"/>
      <c r="V322" s="24"/>
    </row>
    <row r="323" spans="1:22" ht="13" x14ac:dyDescent="0.15">
      <c r="A323" s="18"/>
      <c r="B323" s="19"/>
      <c r="E323" s="18"/>
      <c r="U323" s="24"/>
      <c r="V323" s="24"/>
    </row>
    <row r="324" spans="1:22" ht="13" x14ac:dyDescent="0.15">
      <c r="A324" s="18"/>
      <c r="B324" s="19"/>
      <c r="E324" s="18"/>
      <c r="U324" s="24"/>
      <c r="V324" s="24"/>
    </row>
    <row r="325" spans="1:22" ht="13" x14ac:dyDescent="0.15">
      <c r="A325" s="18"/>
      <c r="B325" s="19"/>
      <c r="E325" s="18"/>
      <c r="U325" s="24"/>
      <c r="V325" s="24"/>
    </row>
    <row r="326" spans="1:22" ht="13" x14ac:dyDescent="0.15">
      <c r="A326" s="18"/>
      <c r="B326" s="19"/>
      <c r="E326" s="18"/>
      <c r="U326" s="24"/>
      <c r="V326" s="24"/>
    </row>
    <row r="327" spans="1:22" ht="13" x14ac:dyDescent="0.15">
      <c r="A327" s="18"/>
      <c r="B327" s="19"/>
      <c r="E327" s="18"/>
      <c r="U327" s="24"/>
      <c r="V327" s="24"/>
    </row>
    <row r="328" spans="1:22" ht="13" x14ac:dyDescent="0.15">
      <c r="A328" s="18"/>
      <c r="B328" s="19"/>
      <c r="E328" s="18"/>
      <c r="U328" s="24"/>
      <c r="V328" s="24"/>
    </row>
    <row r="329" spans="1:22" ht="13" x14ac:dyDescent="0.15">
      <c r="A329" s="18"/>
      <c r="B329" s="19"/>
      <c r="E329" s="18"/>
      <c r="U329" s="24"/>
      <c r="V329" s="24"/>
    </row>
    <row r="330" spans="1:22" ht="13" x14ac:dyDescent="0.15">
      <c r="A330" s="18"/>
      <c r="B330" s="19"/>
      <c r="E330" s="18"/>
      <c r="U330" s="24"/>
      <c r="V330" s="24"/>
    </row>
    <row r="331" spans="1:22" ht="13" x14ac:dyDescent="0.15">
      <c r="A331" s="18"/>
      <c r="B331" s="19"/>
      <c r="E331" s="18"/>
      <c r="U331" s="24"/>
      <c r="V331" s="24"/>
    </row>
    <row r="332" spans="1:22" ht="13" x14ac:dyDescent="0.15">
      <c r="A332" s="18"/>
      <c r="B332" s="19"/>
      <c r="E332" s="18"/>
      <c r="U332" s="24"/>
      <c r="V332" s="24"/>
    </row>
    <row r="333" spans="1:22" ht="13" x14ac:dyDescent="0.15">
      <c r="A333" s="18"/>
      <c r="B333" s="19"/>
      <c r="E333" s="18"/>
      <c r="U333" s="24"/>
      <c r="V333" s="24"/>
    </row>
    <row r="334" spans="1:22" ht="13" x14ac:dyDescent="0.15">
      <c r="A334" s="18"/>
      <c r="B334" s="19"/>
      <c r="E334" s="18"/>
      <c r="U334" s="24"/>
      <c r="V334" s="24"/>
    </row>
    <row r="335" spans="1:22" ht="13" x14ac:dyDescent="0.15">
      <c r="A335" s="18"/>
      <c r="B335" s="19"/>
      <c r="E335" s="18"/>
      <c r="U335" s="24"/>
      <c r="V335" s="24"/>
    </row>
    <row r="336" spans="1:22" ht="13" x14ac:dyDescent="0.15">
      <c r="A336" s="18"/>
      <c r="B336" s="19"/>
      <c r="E336" s="18"/>
      <c r="U336" s="24"/>
      <c r="V336" s="24"/>
    </row>
    <row r="337" spans="1:22" ht="13" x14ac:dyDescent="0.15">
      <c r="A337" s="18"/>
      <c r="B337" s="19"/>
      <c r="E337" s="18"/>
      <c r="U337" s="24"/>
      <c r="V337" s="24"/>
    </row>
    <row r="338" spans="1:22" ht="13" x14ac:dyDescent="0.15">
      <c r="A338" s="18"/>
      <c r="B338" s="19"/>
      <c r="E338" s="18"/>
      <c r="U338" s="24"/>
      <c r="V338" s="24"/>
    </row>
    <row r="339" spans="1:22" ht="13" x14ac:dyDescent="0.15">
      <c r="A339" s="18"/>
      <c r="B339" s="19"/>
      <c r="E339" s="18"/>
      <c r="U339" s="24"/>
      <c r="V339" s="24"/>
    </row>
    <row r="340" spans="1:22" ht="13" x14ac:dyDescent="0.15">
      <c r="A340" s="18"/>
      <c r="B340" s="19"/>
      <c r="E340" s="18"/>
      <c r="U340" s="24"/>
      <c r="V340" s="24"/>
    </row>
    <row r="341" spans="1:22" ht="13" x14ac:dyDescent="0.15">
      <c r="A341" s="18"/>
      <c r="B341" s="19"/>
      <c r="E341" s="18"/>
      <c r="U341" s="24"/>
      <c r="V341" s="24"/>
    </row>
    <row r="342" spans="1:22" ht="13" x14ac:dyDescent="0.15">
      <c r="A342" s="18"/>
      <c r="B342" s="19"/>
      <c r="E342" s="18"/>
      <c r="U342" s="24"/>
      <c r="V342" s="24"/>
    </row>
    <row r="343" spans="1:22" ht="13" x14ac:dyDescent="0.15">
      <c r="A343" s="18"/>
      <c r="B343" s="19"/>
      <c r="E343" s="18"/>
      <c r="U343" s="24"/>
      <c r="V343" s="24"/>
    </row>
    <row r="344" spans="1:22" ht="13" x14ac:dyDescent="0.15">
      <c r="A344" s="18"/>
      <c r="B344" s="19"/>
      <c r="E344" s="18"/>
      <c r="U344" s="24"/>
      <c r="V344" s="24"/>
    </row>
    <row r="345" spans="1:22" ht="13" x14ac:dyDescent="0.15">
      <c r="A345" s="18"/>
      <c r="B345" s="19"/>
      <c r="E345" s="18"/>
      <c r="U345" s="24"/>
      <c r="V345" s="24"/>
    </row>
    <row r="346" spans="1:22" ht="13" x14ac:dyDescent="0.15">
      <c r="A346" s="18"/>
      <c r="B346" s="19"/>
      <c r="E346" s="18"/>
      <c r="U346" s="24"/>
      <c r="V346" s="24"/>
    </row>
    <row r="347" spans="1:22" ht="13" x14ac:dyDescent="0.15">
      <c r="A347" s="18"/>
      <c r="B347" s="19"/>
      <c r="E347" s="18"/>
      <c r="U347" s="24"/>
      <c r="V347" s="24"/>
    </row>
    <row r="348" spans="1:22" ht="13" x14ac:dyDescent="0.15">
      <c r="A348" s="18"/>
      <c r="B348" s="19"/>
      <c r="E348" s="18"/>
      <c r="U348" s="24"/>
      <c r="V348" s="24"/>
    </row>
    <row r="349" spans="1:22" ht="13" x14ac:dyDescent="0.15">
      <c r="A349" s="18"/>
      <c r="B349" s="19"/>
      <c r="E349" s="18"/>
      <c r="U349" s="24"/>
      <c r="V349" s="24"/>
    </row>
    <row r="350" spans="1:22" ht="13" x14ac:dyDescent="0.15">
      <c r="A350" s="18"/>
      <c r="B350" s="19"/>
      <c r="E350" s="18"/>
      <c r="U350" s="24"/>
      <c r="V350" s="24"/>
    </row>
    <row r="351" spans="1:22" ht="13" x14ac:dyDescent="0.15">
      <c r="A351" s="18"/>
      <c r="B351" s="19"/>
      <c r="E351" s="18"/>
      <c r="U351" s="24"/>
      <c r="V351" s="24"/>
    </row>
    <row r="352" spans="1:22" ht="13" x14ac:dyDescent="0.15">
      <c r="A352" s="18"/>
      <c r="B352" s="19"/>
      <c r="E352" s="18"/>
      <c r="U352" s="24"/>
      <c r="V352" s="24"/>
    </row>
    <row r="353" spans="1:22" ht="13" x14ac:dyDescent="0.15">
      <c r="A353" s="18"/>
      <c r="B353" s="19"/>
      <c r="E353" s="18"/>
      <c r="U353" s="24"/>
      <c r="V353" s="24"/>
    </row>
    <row r="354" spans="1:22" ht="13" x14ac:dyDescent="0.15">
      <c r="A354" s="18"/>
      <c r="B354" s="19"/>
      <c r="E354" s="18"/>
      <c r="U354" s="24"/>
      <c r="V354" s="24"/>
    </row>
    <row r="355" spans="1:22" ht="13" x14ac:dyDescent="0.15">
      <c r="A355" s="18"/>
      <c r="B355" s="19"/>
      <c r="E355" s="18"/>
      <c r="U355" s="24"/>
      <c r="V355" s="24"/>
    </row>
    <row r="356" spans="1:22" ht="13" x14ac:dyDescent="0.15">
      <c r="A356" s="18"/>
      <c r="B356" s="19"/>
      <c r="E356" s="18"/>
      <c r="U356" s="24"/>
      <c r="V356" s="24"/>
    </row>
    <row r="357" spans="1:22" ht="13" x14ac:dyDescent="0.15">
      <c r="A357" s="18"/>
      <c r="B357" s="19"/>
      <c r="E357" s="18"/>
      <c r="U357" s="24"/>
      <c r="V357" s="24"/>
    </row>
    <row r="358" spans="1:22" ht="13" x14ac:dyDescent="0.15">
      <c r="A358" s="18"/>
      <c r="B358" s="19"/>
      <c r="E358" s="18"/>
      <c r="U358" s="24"/>
      <c r="V358" s="24"/>
    </row>
    <row r="359" spans="1:22" ht="13" x14ac:dyDescent="0.15">
      <c r="A359" s="18"/>
      <c r="B359" s="19"/>
      <c r="E359" s="18"/>
      <c r="U359" s="24"/>
      <c r="V359" s="24"/>
    </row>
    <row r="360" spans="1:22" ht="13" x14ac:dyDescent="0.15">
      <c r="A360" s="18"/>
      <c r="B360" s="19"/>
      <c r="E360" s="18"/>
      <c r="U360" s="24"/>
      <c r="V360" s="24"/>
    </row>
    <row r="361" spans="1:22" ht="13" x14ac:dyDescent="0.15">
      <c r="A361" s="18"/>
      <c r="B361" s="19"/>
      <c r="E361" s="18"/>
      <c r="U361" s="24"/>
      <c r="V361" s="24"/>
    </row>
    <row r="362" spans="1:22" ht="13" x14ac:dyDescent="0.15">
      <c r="A362" s="18"/>
      <c r="B362" s="19"/>
      <c r="E362" s="18"/>
      <c r="U362" s="24"/>
      <c r="V362" s="24"/>
    </row>
    <row r="363" spans="1:22" ht="13" x14ac:dyDescent="0.15">
      <c r="A363" s="18"/>
      <c r="B363" s="19"/>
      <c r="E363" s="18"/>
      <c r="U363" s="24"/>
      <c r="V363" s="24"/>
    </row>
    <row r="364" spans="1:22" ht="13" x14ac:dyDescent="0.15">
      <c r="A364" s="18"/>
      <c r="B364" s="19"/>
      <c r="E364" s="18"/>
      <c r="U364" s="24"/>
      <c r="V364" s="24"/>
    </row>
    <row r="365" spans="1:22" ht="13" x14ac:dyDescent="0.15">
      <c r="A365" s="18"/>
      <c r="B365" s="19"/>
      <c r="E365" s="18"/>
      <c r="U365" s="24"/>
      <c r="V365" s="24"/>
    </row>
    <row r="366" spans="1:22" ht="13" x14ac:dyDescent="0.15">
      <c r="A366" s="18"/>
      <c r="B366" s="19"/>
      <c r="E366" s="18"/>
      <c r="U366" s="24"/>
      <c r="V366" s="24"/>
    </row>
    <row r="367" spans="1:22" ht="13" x14ac:dyDescent="0.15">
      <c r="A367" s="18"/>
      <c r="B367" s="19"/>
      <c r="E367" s="18"/>
      <c r="U367" s="24"/>
      <c r="V367" s="24"/>
    </row>
    <row r="368" spans="1:22" ht="13" x14ac:dyDescent="0.15">
      <c r="A368" s="18"/>
      <c r="B368" s="19"/>
      <c r="E368" s="18"/>
      <c r="U368" s="24"/>
      <c r="V368" s="24"/>
    </row>
    <row r="369" spans="1:22" ht="13" x14ac:dyDescent="0.15">
      <c r="A369" s="18"/>
      <c r="B369" s="19"/>
      <c r="E369" s="18"/>
      <c r="U369" s="24"/>
      <c r="V369" s="24"/>
    </row>
    <row r="370" spans="1:22" ht="13" x14ac:dyDescent="0.15">
      <c r="A370" s="18"/>
      <c r="B370" s="19"/>
      <c r="E370" s="18"/>
      <c r="U370" s="24"/>
      <c r="V370" s="24"/>
    </row>
    <row r="371" spans="1:22" ht="13" x14ac:dyDescent="0.15">
      <c r="A371" s="18"/>
      <c r="B371" s="19"/>
      <c r="E371" s="18"/>
      <c r="U371" s="24"/>
      <c r="V371" s="24"/>
    </row>
    <row r="372" spans="1:22" ht="13" x14ac:dyDescent="0.15">
      <c r="A372" s="18"/>
      <c r="B372" s="19"/>
      <c r="E372" s="18"/>
      <c r="U372" s="24"/>
      <c r="V372" s="24"/>
    </row>
    <row r="373" spans="1:22" ht="13" x14ac:dyDescent="0.15">
      <c r="A373" s="18"/>
      <c r="B373" s="19"/>
      <c r="E373" s="18"/>
      <c r="U373" s="24"/>
      <c r="V373" s="24"/>
    </row>
    <row r="374" spans="1:22" ht="13" x14ac:dyDescent="0.15">
      <c r="A374" s="18"/>
      <c r="B374" s="19"/>
      <c r="E374" s="18"/>
      <c r="U374" s="24"/>
      <c r="V374" s="24"/>
    </row>
    <row r="375" spans="1:22" ht="13" x14ac:dyDescent="0.15">
      <c r="A375" s="18"/>
      <c r="B375" s="19"/>
      <c r="E375" s="18"/>
      <c r="U375" s="24"/>
      <c r="V375" s="24"/>
    </row>
    <row r="376" spans="1:22" ht="13" x14ac:dyDescent="0.15">
      <c r="A376" s="18"/>
      <c r="B376" s="19"/>
      <c r="E376" s="18"/>
      <c r="U376" s="24"/>
      <c r="V376" s="24"/>
    </row>
    <row r="377" spans="1:22" ht="13" x14ac:dyDescent="0.15">
      <c r="A377" s="18"/>
      <c r="B377" s="19"/>
      <c r="E377" s="18"/>
      <c r="U377" s="24"/>
      <c r="V377" s="24"/>
    </row>
    <row r="378" spans="1:22" ht="13" x14ac:dyDescent="0.15">
      <c r="A378" s="18"/>
      <c r="B378" s="19"/>
      <c r="E378" s="18"/>
      <c r="U378" s="24"/>
      <c r="V378" s="24"/>
    </row>
    <row r="379" spans="1:22" ht="13" x14ac:dyDescent="0.15">
      <c r="A379" s="18"/>
      <c r="B379" s="19"/>
      <c r="E379" s="18"/>
      <c r="U379" s="24"/>
      <c r="V379" s="24"/>
    </row>
    <row r="380" spans="1:22" ht="13" x14ac:dyDescent="0.15">
      <c r="A380" s="18"/>
      <c r="B380" s="19"/>
      <c r="E380" s="18"/>
      <c r="U380" s="24"/>
      <c r="V380" s="24"/>
    </row>
    <row r="381" spans="1:22" ht="13" x14ac:dyDescent="0.15">
      <c r="A381" s="18"/>
      <c r="B381" s="19"/>
      <c r="E381" s="18"/>
      <c r="U381" s="24"/>
      <c r="V381" s="24"/>
    </row>
    <row r="382" spans="1:22" ht="13" x14ac:dyDescent="0.15">
      <c r="A382" s="18"/>
      <c r="B382" s="19"/>
      <c r="E382" s="18"/>
      <c r="U382" s="24"/>
      <c r="V382" s="24"/>
    </row>
    <row r="383" spans="1:22" ht="13" x14ac:dyDescent="0.15">
      <c r="A383" s="18"/>
      <c r="B383" s="19"/>
      <c r="E383" s="18"/>
      <c r="U383" s="24"/>
      <c r="V383" s="24"/>
    </row>
    <row r="384" spans="1:22" ht="13" x14ac:dyDescent="0.15">
      <c r="A384" s="18"/>
      <c r="B384" s="19"/>
      <c r="E384" s="18"/>
      <c r="U384" s="24"/>
      <c r="V384" s="24"/>
    </row>
    <row r="385" spans="1:22" ht="13" x14ac:dyDescent="0.15">
      <c r="A385" s="18"/>
      <c r="B385" s="19"/>
      <c r="E385" s="18"/>
      <c r="U385" s="24"/>
      <c r="V385" s="24"/>
    </row>
    <row r="386" spans="1:22" ht="13" x14ac:dyDescent="0.15">
      <c r="A386" s="18"/>
      <c r="B386" s="19"/>
      <c r="E386" s="18"/>
      <c r="U386" s="24"/>
      <c r="V386" s="24"/>
    </row>
    <row r="387" spans="1:22" ht="13" x14ac:dyDescent="0.15">
      <c r="A387" s="18"/>
      <c r="B387" s="19"/>
      <c r="E387" s="18"/>
      <c r="U387" s="24"/>
      <c r="V387" s="24"/>
    </row>
    <row r="388" spans="1:22" ht="13" x14ac:dyDescent="0.15">
      <c r="A388" s="18"/>
      <c r="B388" s="19"/>
      <c r="E388" s="18"/>
      <c r="U388" s="24"/>
      <c r="V388" s="24"/>
    </row>
    <row r="389" spans="1:22" ht="13" x14ac:dyDescent="0.15">
      <c r="A389" s="18"/>
      <c r="B389" s="19"/>
      <c r="E389" s="18"/>
      <c r="U389" s="24"/>
      <c r="V389" s="24"/>
    </row>
    <row r="390" spans="1:22" ht="13" x14ac:dyDescent="0.15">
      <c r="A390" s="18"/>
      <c r="B390" s="19"/>
      <c r="E390" s="18"/>
      <c r="U390" s="24"/>
      <c r="V390" s="24"/>
    </row>
    <row r="391" spans="1:22" ht="13" x14ac:dyDescent="0.15">
      <c r="A391" s="18"/>
      <c r="B391" s="19"/>
      <c r="E391" s="18"/>
      <c r="U391" s="24"/>
      <c r="V391" s="24"/>
    </row>
    <row r="392" spans="1:22" ht="13" x14ac:dyDescent="0.15">
      <c r="A392" s="18"/>
      <c r="B392" s="19"/>
      <c r="E392" s="18"/>
      <c r="U392" s="24"/>
      <c r="V392" s="24"/>
    </row>
    <row r="393" spans="1:22" ht="13" x14ac:dyDescent="0.15">
      <c r="A393" s="18"/>
      <c r="B393" s="19"/>
      <c r="E393" s="18"/>
      <c r="U393" s="24"/>
      <c r="V393" s="24"/>
    </row>
    <row r="394" spans="1:22" ht="13" x14ac:dyDescent="0.15">
      <c r="A394" s="18"/>
      <c r="B394" s="19"/>
      <c r="E394" s="18"/>
      <c r="U394" s="24"/>
      <c r="V394" s="24"/>
    </row>
    <row r="395" spans="1:22" ht="13" x14ac:dyDescent="0.15">
      <c r="A395" s="18"/>
      <c r="B395" s="19"/>
      <c r="E395" s="18"/>
      <c r="U395" s="24"/>
      <c r="V395" s="24"/>
    </row>
    <row r="396" spans="1:22" ht="13" x14ac:dyDescent="0.15">
      <c r="A396" s="18"/>
      <c r="B396" s="19"/>
      <c r="E396" s="18"/>
      <c r="U396" s="24"/>
      <c r="V396" s="24"/>
    </row>
    <row r="397" spans="1:22" ht="13" x14ac:dyDescent="0.15">
      <c r="A397" s="18"/>
      <c r="B397" s="19"/>
      <c r="E397" s="18"/>
      <c r="U397" s="24"/>
      <c r="V397" s="24"/>
    </row>
    <row r="398" spans="1:22" ht="13" x14ac:dyDescent="0.15">
      <c r="A398" s="18"/>
      <c r="B398" s="19"/>
      <c r="E398" s="18"/>
      <c r="U398" s="24"/>
      <c r="V398" s="24"/>
    </row>
    <row r="399" spans="1:22" ht="13" x14ac:dyDescent="0.15">
      <c r="A399" s="18"/>
      <c r="B399" s="19"/>
      <c r="E399" s="18"/>
      <c r="U399" s="24"/>
      <c r="V399" s="24"/>
    </row>
    <row r="400" spans="1:22" ht="13" x14ac:dyDescent="0.15">
      <c r="A400" s="18"/>
      <c r="B400" s="19"/>
      <c r="E400" s="18"/>
      <c r="U400" s="24"/>
      <c r="V400" s="24"/>
    </row>
    <row r="401" spans="1:22" ht="13" x14ac:dyDescent="0.15">
      <c r="A401" s="18"/>
      <c r="B401" s="19"/>
      <c r="E401" s="18"/>
      <c r="U401" s="24"/>
      <c r="V401" s="24"/>
    </row>
    <row r="402" spans="1:22" ht="13" x14ac:dyDescent="0.15">
      <c r="A402" s="18"/>
      <c r="B402" s="19"/>
      <c r="E402" s="18"/>
      <c r="U402" s="24"/>
      <c r="V402" s="24"/>
    </row>
    <row r="403" spans="1:22" ht="13" x14ac:dyDescent="0.15">
      <c r="A403" s="18"/>
      <c r="B403" s="19"/>
      <c r="E403" s="18"/>
      <c r="U403" s="24"/>
      <c r="V403" s="24"/>
    </row>
    <row r="404" spans="1:22" ht="13" x14ac:dyDescent="0.15">
      <c r="A404" s="18"/>
      <c r="B404" s="19"/>
      <c r="E404" s="18"/>
      <c r="U404" s="24"/>
      <c r="V404" s="24"/>
    </row>
    <row r="405" spans="1:22" ht="13" x14ac:dyDescent="0.15">
      <c r="A405" s="18"/>
      <c r="B405" s="19"/>
      <c r="E405" s="18"/>
      <c r="U405" s="24"/>
      <c r="V405" s="24"/>
    </row>
    <row r="406" spans="1:22" ht="13" x14ac:dyDescent="0.15">
      <c r="A406" s="18"/>
      <c r="B406" s="19"/>
      <c r="E406" s="18"/>
      <c r="U406" s="24"/>
      <c r="V406" s="24"/>
    </row>
    <row r="407" spans="1:22" ht="13" x14ac:dyDescent="0.15">
      <c r="A407" s="18"/>
      <c r="B407" s="19"/>
      <c r="E407" s="18"/>
      <c r="U407" s="24"/>
      <c r="V407" s="24"/>
    </row>
    <row r="408" spans="1:22" ht="13" x14ac:dyDescent="0.15">
      <c r="A408" s="18"/>
      <c r="B408" s="19"/>
      <c r="E408" s="18"/>
      <c r="U408" s="24"/>
      <c r="V408" s="24"/>
    </row>
    <row r="409" spans="1:22" ht="13" x14ac:dyDescent="0.15">
      <c r="A409" s="18"/>
      <c r="B409" s="19"/>
      <c r="E409" s="18"/>
      <c r="U409" s="24"/>
      <c r="V409" s="24"/>
    </row>
    <row r="410" spans="1:22" ht="13" x14ac:dyDescent="0.15">
      <c r="A410" s="18"/>
      <c r="B410" s="19"/>
      <c r="E410" s="18"/>
      <c r="U410" s="24"/>
      <c r="V410" s="24"/>
    </row>
    <row r="411" spans="1:22" ht="13" x14ac:dyDescent="0.15">
      <c r="A411" s="18"/>
      <c r="B411" s="19"/>
      <c r="E411" s="18"/>
      <c r="U411" s="24"/>
      <c r="V411" s="24"/>
    </row>
    <row r="412" spans="1:22" ht="13" x14ac:dyDescent="0.15">
      <c r="A412" s="18"/>
      <c r="B412" s="19"/>
      <c r="E412" s="18"/>
      <c r="U412" s="24"/>
      <c r="V412" s="24"/>
    </row>
    <row r="413" spans="1:22" ht="13" x14ac:dyDescent="0.15">
      <c r="A413" s="18"/>
      <c r="B413" s="19"/>
      <c r="E413" s="18"/>
      <c r="U413" s="24"/>
      <c r="V413" s="24"/>
    </row>
    <row r="414" spans="1:22" ht="13" x14ac:dyDescent="0.15">
      <c r="A414" s="18"/>
      <c r="B414" s="19"/>
      <c r="E414" s="18"/>
      <c r="U414" s="24"/>
      <c r="V414" s="24"/>
    </row>
    <row r="415" spans="1:22" ht="13" x14ac:dyDescent="0.15">
      <c r="A415" s="18"/>
      <c r="B415" s="19"/>
      <c r="E415" s="18"/>
      <c r="U415" s="24"/>
      <c r="V415" s="24"/>
    </row>
    <row r="416" spans="1:22" ht="13" x14ac:dyDescent="0.15">
      <c r="A416" s="18"/>
      <c r="B416" s="19"/>
      <c r="E416" s="18"/>
      <c r="U416" s="24"/>
      <c r="V416" s="24"/>
    </row>
    <row r="417" spans="1:22" ht="13" x14ac:dyDescent="0.15">
      <c r="A417" s="18"/>
      <c r="B417" s="19"/>
      <c r="E417" s="18"/>
      <c r="U417" s="24"/>
      <c r="V417" s="24"/>
    </row>
    <row r="418" spans="1:22" ht="13" x14ac:dyDescent="0.15">
      <c r="A418" s="18"/>
      <c r="B418" s="19"/>
      <c r="E418" s="18"/>
      <c r="U418" s="24"/>
      <c r="V418" s="24"/>
    </row>
    <row r="419" spans="1:22" ht="13" x14ac:dyDescent="0.15">
      <c r="A419" s="18"/>
      <c r="B419" s="19"/>
      <c r="E419" s="18"/>
      <c r="U419" s="24"/>
      <c r="V419" s="24"/>
    </row>
    <row r="420" spans="1:22" ht="13" x14ac:dyDescent="0.15">
      <c r="A420" s="18"/>
      <c r="B420" s="19"/>
      <c r="E420" s="18"/>
      <c r="U420" s="24"/>
      <c r="V420" s="24"/>
    </row>
    <row r="421" spans="1:22" ht="13" x14ac:dyDescent="0.15">
      <c r="A421" s="18"/>
      <c r="B421" s="19"/>
      <c r="E421" s="18"/>
      <c r="U421" s="24"/>
      <c r="V421" s="24"/>
    </row>
    <row r="422" spans="1:22" ht="13" x14ac:dyDescent="0.15">
      <c r="A422" s="18"/>
      <c r="B422" s="19"/>
      <c r="E422" s="18"/>
      <c r="U422" s="24"/>
      <c r="V422" s="24"/>
    </row>
    <row r="423" spans="1:22" ht="13" x14ac:dyDescent="0.15">
      <c r="A423" s="18"/>
      <c r="B423" s="19"/>
      <c r="E423" s="18"/>
      <c r="U423" s="24"/>
      <c r="V423" s="24"/>
    </row>
    <row r="424" spans="1:22" ht="13" x14ac:dyDescent="0.15">
      <c r="A424" s="18"/>
      <c r="B424" s="19"/>
      <c r="E424" s="18"/>
      <c r="U424" s="24"/>
      <c r="V424" s="24"/>
    </row>
    <row r="425" spans="1:22" ht="13" x14ac:dyDescent="0.15">
      <c r="A425" s="18"/>
      <c r="B425" s="19"/>
      <c r="E425" s="18"/>
      <c r="U425" s="24"/>
      <c r="V425" s="24"/>
    </row>
    <row r="426" spans="1:22" ht="13" x14ac:dyDescent="0.15">
      <c r="A426" s="18"/>
      <c r="B426" s="19"/>
      <c r="E426" s="18"/>
      <c r="U426" s="24"/>
      <c r="V426" s="24"/>
    </row>
    <row r="427" spans="1:22" ht="13" x14ac:dyDescent="0.15">
      <c r="A427" s="18"/>
      <c r="B427" s="19"/>
      <c r="E427" s="18"/>
      <c r="U427" s="24"/>
      <c r="V427" s="24"/>
    </row>
    <row r="428" spans="1:22" ht="13" x14ac:dyDescent="0.15">
      <c r="A428" s="18"/>
      <c r="B428" s="19"/>
      <c r="E428" s="18"/>
      <c r="U428" s="24"/>
      <c r="V428" s="24"/>
    </row>
    <row r="429" spans="1:22" ht="13" x14ac:dyDescent="0.15">
      <c r="A429" s="18"/>
      <c r="B429" s="19"/>
      <c r="E429" s="18"/>
      <c r="U429" s="24"/>
      <c r="V429" s="24"/>
    </row>
    <row r="430" spans="1:22" ht="13" x14ac:dyDescent="0.15">
      <c r="A430" s="18"/>
      <c r="B430" s="19"/>
      <c r="E430" s="18"/>
      <c r="U430" s="24"/>
      <c r="V430" s="24"/>
    </row>
    <row r="431" spans="1:22" ht="13" x14ac:dyDescent="0.15">
      <c r="A431" s="18"/>
      <c r="B431" s="19"/>
      <c r="E431" s="18"/>
      <c r="U431" s="24"/>
      <c r="V431" s="24"/>
    </row>
    <row r="432" spans="1:22" ht="13" x14ac:dyDescent="0.15">
      <c r="A432" s="18"/>
      <c r="B432" s="19"/>
      <c r="E432" s="18"/>
      <c r="U432" s="24"/>
      <c r="V432" s="24"/>
    </row>
    <row r="433" spans="1:22" ht="13" x14ac:dyDescent="0.15">
      <c r="A433" s="18"/>
      <c r="B433" s="19"/>
      <c r="E433" s="18"/>
      <c r="U433" s="24"/>
      <c r="V433" s="24"/>
    </row>
    <row r="434" spans="1:22" ht="13" x14ac:dyDescent="0.15">
      <c r="A434" s="18"/>
      <c r="B434" s="19"/>
      <c r="E434" s="18"/>
      <c r="U434" s="24"/>
      <c r="V434" s="24"/>
    </row>
    <row r="435" spans="1:22" ht="13" x14ac:dyDescent="0.15">
      <c r="A435" s="18"/>
      <c r="B435" s="19"/>
      <c r="E435" s="18"/>
      <c r="U435" s="24"/>
      <c r="V435" s="24"/>
    </row>
    <row r="436" spans="1:22" ht="13" x14ac:dyDescent="0.15">
      <c r="A436" s="18"/>
      <c r="B436" s="19"/>
      <c r="E436" s="18"/>
      <c r="U436" s="24"/>
      <c r="V436" s="24"/>
    </row>
    <row r="437" spans="1:22" ht="13" x14ac:dyDescent="0.15">
      <c r="A437" s="18"/>
      <c r="B437" s="19"/>
      <c r="E437" s="18"/>
      <c r="U437" s="24"/>
      <c r="V437" s="24"/>
    </row>
    <row r="438" spans="1:22" ht="13" x14ac:dyDescent="0.15">
      <c r="A438" s="18"/>
      <c r="B438" s="19"/>
      <c r="E438" s="18"/>
      <c r="U438" s="24"/>
      <c r="V438" s="24"/>
    </row>
    <row r="439" spans="1:22" ht="13" x14ac:dyDescent="0.15">
      <c r="A439" s="18"/>
      <c r="B439" s="19"/>
      <c r="E439" s="18"/>
      <c r="U439" s="24"/>
      <c r="V439" s="24"/>
    </row>
    <row r="440" spans="1:22" ht="13" x14ac:dyDescent="0.15">
      <c r="A440" s="18"/>
      <c r="B440" s="19"/>
      <c r="E440" s="18"/>
      <c r="U440" s="24"/>
      <c r="V440" s="24"/>
    </row>
    <row r="441" spans="1:22" ht="13" x14ac:dyDescent="0.15">
      <c r="A441" s="18"/>
      <c r="B441" s="19"/>
      <c r="E441" s="18"/>
      <c r="U441" s="24"/>
      <c r="V441" s="24"/>
    </row>
    <row r="442" spans="1:22" ht="13" x14ac:dyDescent="0.15">
      <c r="A442" s="18"/>
      <c r="B442" s="19"/>
      <c r="E442" s="18"/>
      <c r="U442" s="24"/>
      <c r="V442" s="24"/>
    </row>
    <row r="443" spans="1:22" ht="13" x14ac:dyDescent="0.15">
      <c r="A443" s="18"/>
      <c r="B443" s="19"/>
      <c r="E443" s="18"/>
      <c r="U443" s="24"/>
      <c r="V443" s="24"/>
    </row>
    <row r="444" spans="1:22" ht="13" x14ac:dyDescent="0.15">
      <c r="A444" s="18"/>
      <c r="B444" s="19"/>
      <c r="E444" s="18"/>
      <c r="U444" s="24"/>
      <c r="V444" s="24"/>
    </row>
    <row r="445" spans="1:22" ht="13" x14ac:dyDescent="0.15">
      <c r="A445" s="18"/>
      <c r="B445" s="19"/>
      <c r="E445" s="18"/>
      <c r="U445" s="24"/>
      <c r="V445" s="24"/>
    </row>
    <row r="446" spans="1:22" ht="13" x14ac:dyDescent="0.15">
      <c r="A446" s="18"/>
      <c r="B446" s="19"/>
      <c r="E446" s="18"/>
      <c r="U446" s="24"/>
      <c r="V446" s="24"/>
    </row>
    <row r="447" spans="1:22" ht="13" x14ac:dyDescent="0.15">
      <c r="A447" s="18"/>
      <c r="B447" s="19"/>
      <c r="E447" s="18"/>
      <c r="U447" s="24"/>
      <c r="V447" s="24"/>
    </row>
    <row r="448" spans="1:22" ht="13" x14ac:dyDescent="0.15">
      <c r="A448" s="18"/>
      <c r="B448" s="19"/>
      <c r="E448" s="18"/>
      <c r="U448" s="24"/>
      <c r="V448" s="24"/>
    </row>
    <row r="449" spans="1:22" ht="13" x14ac:dyDescent="0.15">
      <c r="A449" s="18"/>
      <c r="B449" s="19"/>
      <c r="E449" s="18"/>
      <c r="U449" s="24"/>
      <c r="V449" s="24"/>
    </row>
    <row r="450" spans="1:22" ht="13" x14ac:dyDescent="0.15">
      <c r="A450" s="18"/>
      <c r="B450" s="19"/>
      <c r="E450" s="18"/>
      <c r="U450" s="24"/>
      <c r="V450" s="24"/>
    </row>
    <row r="451" spans="1:22" ht="13" x14ac:dyDescent="0.15">
      <c r="A451" s="18"/>
      <c r="B451" s="19"/>
      <c r="E451" s="18"/>
      <c r="U451" s="24"/>
      <c r="V451" s="24"/>
    </row>
    <row r="452" spans="1:22" ht="13" x14ac:dyDescent="0.15">
      <c r="A452" s="18"/>
      <c r="B452" s="19"/>
      <c r="E452" s="18"/>
      <c r="U452" s="24"/>
      <c r="V452" s="24"/>
    </row>
    <row r="453" spans="1:22" ht="13" x14ac:dyDescent="0.15">
      <c r="A453" s="18"/>
      <c r="B453" s="19"/>
      <c r="E453" s="18"/>
      <c r="U453" s="24"/>
      <c r="V453" s="24"/>
    </row>
    <row r="454" spans="1:22" ht="13" x14ac:dyDescent="0.15">
      <c r="A454" s="18"/>
      <c r="B454" s="19"/>
      <c r="E454" s="18"/>
      <c r="U454" s="24"/>
      <c r="V454" s="24"/>
    </row>
    <row r="455" spans="1:22" ht="13" x14ac:dyDescent="0.15">
      <c r="A455" s="18"/>
      <c r="B455" s="19"/>
      <c r="E455" s="18"/>
      <c r="U455" s="24"/>
      <c r="V455" s="24"/>
    </row>
    <row r="456" spans="1:22" ht="13" x14ac:dyDescent="0.15">
      <c r="A456" s="18"/>
      <c r="B456" s="19"/>
      <c r="E456" s="18"/>
      <c r="U456" s="24"/>
      <c r="V456" s="24"/>
    </row>
    <row r="457" spans="1:22" ht="13" x14ac:dyDescent="0.15">
      <c r="A457" s="18"/>
      <c r="B457" s="19"/>
      <c r="E457" s="18"/>
      <c r="U457" s="24"/>
      <c r="V457" s="24"/>
    </row>
    <row r="458" spans="1:22" ht="13" x14ac:dyDescent="0.15">
      <c r="A458" s="18"/>
      <c r="B458" s="19"/>
      <c r="E458" s="18"/>
      <c r="U458" s="24"/>
      <c r="V458" s="24"/>
    </row>
    <row r="459" spans="1:22" ht="13" x14ac:dyDescent="0.15">
      <c r="A459" s="18"/>
      <c r="B459" s="19"/>
      <c r="E459" s="18"/>
      <c r="U459" s="24"/>
      <c r="V459" s="24"/>
    </row>
    <row r="460" spans="1:22" ht="13" x14ac:dyDescent="0.15">
      <c r="A460" s="18"/>
      <c r="B460" s="19"/>
      <c r="E460" s="18"/>
      <c r="U460" s="24"/>
      <c r="V460" s="24"/>
    </row>
    <row r="461" spans="1:22" ht="13" x14ac:dyDescent="0.15">
      <c r="A461" s="18"/>
      <c r="B461" s="19"/>
      <c r="E461" s="18"/>
      <c r="U461" s="24"/>
      <c r="V461" s="24"/>
    </row>
    <row r="462" spans="1:22" ht="13" x14ac:dyDescent="0.15">
      <c r="A462" s="18"/>
      <c r="B462" s="19"/>
      <c r="E462" s="18"/>
      <c r="U462" s="24"/>
      <c r="V462" s="24"/>
    </row>
    <row r="463" spans="1:22" ht="13" x14ac:dyDescent="0.15">
      <c r="A463" s="18"/>
      <c r="B463" s="19"/>
      <c r="E463" s="18"/>
      <c r="U463" s="24"/>
      <c r="V463" s="24"/>
    </row>
    <row r="464" spans="1:22" ht="13" x14ac:dyDescent="0.15">
      <c r="A464" s="18"/>
      <c r="B464" s="19"/>
      <c r="E464" s="18"/>
      <c r="U464" s="24"/>
      <c r="V464" s="24"/>
    </row>
    <row r="465" spans="1:22" ht="13" x14ac:dyDescent="0.15">
      <c r="A465" s="18"/>
      <c r="B465" s="19"/>
      <c r="E465" s="18"/>
      <c r="U465" s="24"/>
      <c r="V465" s="24"/>
    </row>
    <row r="466" spans="1:22" ht="13" x14ac:dyDescent="0.15">
      <c r="A466" s="18"/>
      <c r="B466" s="19"/>
      <c r="E466" s="18"/>
      <c r="U466" s="24"/>
      <c r="V466" s="24"/>
    </row>
    <row r="467" spans="1:22" ht="13" x14ac:dyDescent="0.15">
      <c r="A467" s="18"/>
      <c r="B467" s="19"/>
      <c r="E467" s="18"/>
      <c r="U467" s="24"/>
      <c r="V467" s="24"/>
    </row>
    <row r="468" spans="1:22" ht="13" x14ac:dyDescent="0.15">
      <c r="A468" s="18"/>
      <c r="B468" s="19"/>
      <c r="E468" s="18"/>
      <c r="U468" s="24"/>
      <c r="V468" s="24"/>
    </row>
    <row r="469" spans="1:22" ht="13" x14ac:dyDescent="0.15">
      <c r="A469" s="18"/>
      <c r="B469" s="19"/>
      <c r="E469" s="18"/>
      <c r="U469" s="24"/>
      <c r="V469" s="24"/>
    </row>
    <row r="470" spans="1:22" ht="13" x14ac:dyDescent="0.15">
      <c r="A470" s="18"/>
      <c r="B470" s="19"/>
      <c r="E470" s="18"/>
      <c r="U470" s="24"/>
      <c r="V470" s="24"/>
    </row>
    <row r="471" spans="1:22" ht="13" x14ac:dyDescent="0.15">
      <c r="A471" s="18"/>
      <c r="B471" s="19"/>
      <c r="E471" s="18"/>
      <c r="U471" s="24"/>
      <c r="V471" s="24"/>
    </row>
    <row r="472" spans="1:22" ht="13" x14ac:dyDescent="0.15">
      <c r="A472" s="18"/>
      <c r="B472" s="19"/>
      <c r="E472" s="18"/>
      <c r="U472" s="24"/>
      <c r="V472" s="24"/>
    </row>
    <row r="473" spans="1:22" ht="13" x14ac:dyDescent="0.15">
      <c r="A473" s="18"/>
      <c r="B473" s="19"/>
      <c r="E473" s="18"/>
      <c r="U473" s="24"/>
      <c r="V473" s="24"/>
    </row>
    <row r="474" spans="1:22" ht="13" x14ac:dyDescent="0.15">
      <c r="A474" s="18"/>
      <c r="B474" s="19"/>
      <c r="E474" s="18"/>
      <c r="U474" s="24"/>
      <c r="V474" s="24"/>
    </row>
    <row r="475" spans="1:22" ht="13" x14ac:dyDescent="0.15">
      <c r="A475" s="18"/>
      <c r="B475" s="19"/>
      <c r="E475" s="18"/>
      <c r="U475" s="24"/>
      <c r="V475" s="24"/>
    </row>
    <row r="476" spans="1:22" ht="13" x14ac:dyDescent="0.15">
      <c r="A476" s="18"/>
      <c r="B476" s="19"/>
      <c r="E476" s="18"/>
      <c r="U476" s="24"/>
      <c r="V476" s="24"/>
    </row>
    <row r="477" spans="1:22" ht="13" x14ac:dyDescent="0.15">
      <c r="A477" s="18"/>
      <c r="B477" s="19"/>
      <c r="E477" s="18"/>
      <c r="U477" s="24"/>
      <c r="V477" s="24"/>
    </row>
    <row r="478" spans="1:22" ht="13" x14ac:dyDescent="0.15">
      <c r="A478" s="18"/>
      <c r="B478" s="19"/>
      <c r="E478" s="18"/>
      <c r="U478" s="24"/>
      <c r="V478" s="24"/>
    </row>
    <row r="479" spans="1:22" ht="13" x14ac:dyDescent="0.15">
      <c r="A479" s="18"/>
      <c r="B479" s="19"/>
      <c r="E479" s="18"/>
      <c r="U479" s="24"/>
      <c r="V479" s="24"/>
    </row>
    <row r="480" spans="1:22" ht="13" x14ac:dyDescent="0.15">
      <c r="A480" s="18"/>
      <c r="B480" s="19"/>
      <c r="E480" s="18"/>
      <c r="U480" s="24"/>
      <c r="V480" s="24"/>
    </row>
    <row r="481" spans="1:22" ht="13" x14ac:dyDescent="0.15">
      <c r="A481" s="18"/>
      <c r="B481" s="19"/>
      <c r="E481" s="18"/>
      <c r="U481" s="24"/>
      <c r="V481" s="24"/>
    </row>
    <row r="482" spans="1:22" ht="13" x14ac:dyDescent="0.15">
      <c r="A482" s="18"/>
      <c r="B482" s="19"/>
      <c r="E482" s="18"/>
      <c r="U482" s="24"/>
      <c r="V482" s="24"/>
    </row>
    <row r="483" spans="1:22" ht="13" x14ac:dyDescent="0.15">
      <c r="A483" s="18"/>
      <c r="B483" s="19"/>
      <c r="E483" s="18"/>
      <c r="U483" s="24"/>
      <c r="V483" s="24"/>
    </row>
    <row r="484" spans="1:22" ht="13" x14ac:dyDescent="0.15">
      <c r="A484" s="18"/>
      <c r="B484" s="19"/>
      <c r="E484" s="18"/>
      <c r="U484" s="24"/>
      <c r="V484" s="24"/>
    </row>
    <row r="485" spans="1:22" ht="13" x14ac:dyDescent="0.15">
      <c r="A485" s="18"/>
      <c r="B485" s="19"/>
      <c r="E485" s="18"/>
      <c r="U485" s="24"/>
      <c r="V485" s="24"/>
    </row>
    <row r="486" spans="1:22" ht="13" x14ac:dyDescent="0.15">
      <c r="A486" s="18"/>
      <c r="B486" s="19"/>
      <c r="E486" s="18"/>
      <c r="U486" s="24"/>
      <c r="V486" s="24"/>
    </row>
    <row r="487" spans="1:22" ht="13" x14ac:dyDescent="0.15">
      <c r="A487" s="18"/>
      <c r="B487" s="19"/>
      <c r="E487" s="18"/>
      <c r="U487" s="24"/>
      <c r="V487" s="24"/>
    </row>
    <row r="488" spans="1:22" ht="13" x14ac:dyDescent="0.15">
      <c r="A488" s="18"/>
      <c r="B488" s="19"/>
      <c r="E488" s="18"/>
      <c r="U488" s="24"/>
      <c r="V488" s="24"/>
    </row>
    <row r="489" spans="1:22" ht="13" x14ac:dyDescent="0.15">
      <c r="A489" s="18"/>
      <c r="B489" s="19"/>
      <c r="E489" s="18"/>
      <c r="U489" s="24"/>
      <c r="V489" s="24"/>
    </row>
    <row r="490" spans="1:22" ht="13" x14ac:dyDescent="0.15">
      <c r="A490" s="18"/>
      <c r="B490" s="19"/>
      <c r="E490" s="18"/>
      <c r="U490" s="24"/>
      <c r="V490" s="24"/>
    </row>
    <row r="491" spans="1:22" ht="13" x14ac:dyDescent="0.15">
      <c r="A491" s="18"/>
      <c r="B491" s="19"/>
      <c r="E491" s="18"/>
      <c r="U491" s="24"/>
      <c r="V491" s="24"/>
    </row>
    <row r="492" spans="1:22" ht="13" x14ac:dyDescent="0.15">
      <c r="A492" s="18"/>
      <c r="B492" s="19"/>
      <c r="E492" s="18"/>
      <c r="U492" s="24"/>
      <c r="V492" s="24"/>
    </row>
    <row r="493" spans="1:22" ht="13" x14ac:dyDescent="0.15">
      <c r="A493" s="18"/>
      <c r="B493" s="19"/>
      <c r="E493" s="18"/>
      <c r="U493" s="24"/>
      <c r="V493" s="24"/>
    </row>
    <row r="494" spans="1:22" ht="13" x14ac:dyDescent="0.15">
      <c r="A494" s="18"/>
      <c r="B494" s="19"/>
      <c r="E494" s="18"/>
      <c r="U494" s="24"/>
      <c r="V494" s="24"/>
    </row>
    <row r="495" spans="1:22" ht="13" x14ac:dyDescent="0.15">
      <c r="A495" s="18"/>
      <c r="B495" s="19"/>
      <c r="E495" s="18"/>
      <c r="U495" s="24"/>
      <c r="V495" s="24"/>
    </row>
    <row r="496" spans="1:22" ht="13" x14ac:dyDescent="0.15">
      <c r="A496" s="18"/>
      <c r="B496" s="19"/>
      <c r="E496" s="18"/>
      <c r="U496" s="24"/>
      <c r="V496" s="24"/>
    </row>
    <row r="497" spans="1:22" ht="13" x14ac:dyDescent="0.15">
      <c r="A497" s="18"/>
      <c r="B497" s="19"/>
      <c r="E497" s="18"/>
      <c r="U497" s="24"/>
      <c r="V497" s="24"/>
    </row>
    <row r="498" spans="1:22" ht="13" x14ac:dyDescent="0.15">
      <c r="A498" s="18"/>
      <c r="B498" s="19"/>
      <c r="E498" s="18"/>
      <c r="U498" s="24"/>
      <c r="V498" s="24"/>
    </row>
    <row r="499" spans="1:22" ht="13" x14ac:dyDescent="0.15">
      <c r="A499" s="18"/>
      <c r="B499" s="19"/>
      <c r="E499" s="18"/>
      <c r="U499" s="24"/>
      <c r="V499" s="24"/>
    </row>
    <row r="500" spans="1:22" ht="13" x14ac:dyDescent="0.15">
      <c r="A500" s="18"/>
      <c r="B500" s="19"/>
      <c r="E500" s="18"/>
      <c r="U500" s="24"/>
      <c r="V500" s="24"/>
    </row>
    <row r="501" spans="1:22" ht="13" x14ac:dyDescent="0.15">
      <c r="A501" s="18"/>
      <c r="B501" s="19"/>
      <c r="E501" s="18"/>
      <c r="U501" s="24"/>
      <c r="V501" s="24"/>
    </row>
    <row r="502" spans="1:22" ht="13" x14ac:dyDescent="0.15">
      <c r="A502" s="18"/>
      <c r="B502" s="19"/>
      <c r="E502" s="18"/>
      <c r="U502" s="24"/>
      <c r="V502" s="24"/>
    </row>
    <row r="503" spans="1:22" ht="13" x14ac:dyDescent="0.15">
      <c r="A503" s="18"/>
      <c r="B503" s="19"/>
      <c r="E503" s="18"/>
      <c r="U503" s="24"/>
      <c r="V503" s="24"/>
    </row>
    <row r="504" spans="1:22" ht="13" x14ac:dyDescent="0.15">
      <c r="A504" s="18"/>
      <c r="B504" s="19"/>
      <c r="E504" s="18"/>
      <c r="U504" s="24"/>
      <c r="V504" s="24"/>
    </row>
    <row r="505" spans="1:22" ht="13" x14ac:dyDescent="0.15">
      <c r="A505" s="18"/>
      <c r="B505" s="19"/>
      <c r="E505" s="18"/>
      <c r="U505" s="24"/>
      <c r="V505" s="24"/>
    </row>
    <row r="506" spans="1:22" ht="13" x14ac:dyDescent="0.15">
      <c r="A506" s="18"/>
      <c r="B506" s="19"/>
      <c r="E506" s="18"/>
      <c r="U506" s="24"/>
      <c r="V506" s="24"/>
    </row>
    <row r="507" spans="1:22" ht="13" x14ac:dyDescent="0.15">
      <c r="A507" s="18"/>
      <c r="B507" s="19"/>
      <c r="E507" s="18"/>
      <c r="U507" s="24"/>
      <c r="V507" s="24"/>
    </row>
    <row r="508" spans="1:22" ht="13" x14ac:dyDescent="0.15">
      <c r="A508" s="18"/>
      <c r="B508" s="19"/>
      <c r="E508" s="18"/>
      <c r="U508" s="24"/>
      <c r="V508" s="24"/>
    </row>
    <row r="509" spans="1:22" ht="13" x14ac:dyDescent="0.15">
      <c r="A509" s="18"/>
      <c r="B509" s="19"/>
      <c r="E509" s="18"/>
      <c r="U509" s="24"/>
      <c r="V509" s="24"/>
    </row>
    <row r="510" spans="1:22" ht="13" x14ac:dyDescent="0.15">
      <c r="A510" s="18"/>
      <c r="B510" s="19"/>
      <c r="E510" s="18"/>
      <c r="U510" s="24"/>
      <c r="V510" s="24"/>
    </row>
    <row r="511" spans="1:22" ht="13" x14ac:dyDescent="0.15">
      <c r="A511" s="18"/>
      <c r="B511" s="19"/>
      <c r="E511" s="18"/>
      <c r="U511" s="24"/>
      <c r="V511" s="24"/>
    </row>
    <row r="512" spans="1:22" ht="13" x14ac:dyDescent="0.15">
      <c r="A512" s="18"/>
      <c r="B512" s="19"/>
      <c r="E512" s="18"/>
      <c r="U512" s="24"/>
      <c r="V512" s="24"/>
    </row>
    <row r="513" spans="1:22" ht="13" x14ac:dyDescent="0.15">
      <c r="A513" s="18"/>
      <c r="B513" s="19"/>
      <c r="E513" s="18"/>
      <c r="U513" s="24"/>
      <c r="V513" s="24"/>
    </row>
    <row r="514" spans="1:22" ht="13" x14ac:dyDescent="0.15">
      <c r="A514" s="18"/>
      <c r="B514" s="19"/>
      <c r="E514" s="18"/>
      <c r="U514" s="24"/>
      <c r="V514" s="24"/>
    </row>
    <row r="515" spans="1:22" ht="13" x14ac:dyDescent="0.15">
      <c r="A515" s="18"/>
      <c r="B515" s="19"/>
      <c r="E515" s="18"/>
      <c r="U515" s="24"/>
      <c r="V515" s="24"/>
    </row>
    <row r="516" spans="1:22" ht="13" x14ac:dyDescent="0.15">
      <c r="A516" s="18"/>
      <c r="B516" s="19"/>
      <c r="E516" s="18"/>
      <c r="U516" s="24"/>
      <c r="V516" s="24"/>
    </row>
    <row r="517" spans="1:22" ht="13" x14ac:dyDescent="0.15">
      <c r="A517" s="18"/>
      <c r="B517" s="19"/>
      <c r="E517" s="18"/>
      <c r="U517" s="24"/>
      <c r="V517" s="24"/>
    </row>
    <row r="518" spans="1:22" ht="13" x14ac:dyDescent="0.15">
      <c r="A518" s="18"/>
      <c r="B518" s="19"/>
      <c r="E518" s="18"/>
      <c r="U518" s="24"/>
      <c r="V518" s="24"/>
    </row>
    <row r="519" spans="1:22" ht="13" x14ac:dyDescent="0.15">
      <c r="A519" s="18"/>
      <c r="B519" s="19"/>
      <c r="E519" s="18"/>
      <c r="U519" s="24"/>
      <c r="V519" s="24"/>
    </row>
    <row r="520" spans="1:22" ht="13" x14ac:dyDescent="0.15">
      <c r="A520" s="18"/>
      <c r="B520" s="19"/>
      <c r="E520" s="18"/>
      <c r="U520" s="24"/>
      <c r="V520" s="24"/>
    </row>
    <row r="521" spans="1:22" ht="13" x14ac:dyDescent="0.15">
      <c r="A521" s="18"/>
      <c r="B521" s="19"/>
      <c r="E521" s="18"/>
      <c r="U521" s="24"/>
      <c r="V521" s="24"/>
    </row>
    <row r="522" spans="1:22" ht="13" x14ac:dyDescent="0.15">
      <c r="A522" s="18"/>
      <c r="B522" s="19"/>
      <c r="E522" s="18"/>
      <c r="U522" s="24"/>
      <c r="V522" s="24"/>
    </row>
    <row r="523" spans="1:22" ht="13" x14ac:dyDescent="0.15">
      <c r="A523" s="18"/>
      <c r="B523" s="19"/>
      <c r="E523" s="18"/>
      <c r="U523" s="24"/>
      <c r="V523" s="24"/>
    </row>
    <row r="524" spans="1:22" ht="13" x14ac:dyDescent="0.15">
      <c r="A524" s="18"/>
      <c r="B524" s="19"/>
      <c r="E524" s="18"/>
      <c r="U524" s="24"/>
      <c r="V524" s="24"/>
    </row>
    <row r="525" spans="1:22" ht="13" x14ac:dyDescent="0.15">
      <c r="A525" s="18"/>
      <c r="B525" s="19"/>
      <c r="E525" s="18"/>
      <c r="U525" s="24"/>
      <c r="V525" s="24"/>
    </row>
    <row r="526" spans="1:22" ht="13" x14ac:dyDescent="0.15">
      <c r="A526" s="18"/>
      <c r="B526" s="19"/>
      <c r="E526" s="18"/>
      <c r="U526" s="24"/>
      <c r="V526" s="24"/>
    </row>
    <row r="527" spans="1:22" ht="13" x14ac:dyDescent="0.15">
      <c r="A527" s="18"/>
      <c r="B527" s="19"/>
      <c r="E527" s="18"/>
      <c r="U527" s="24"/>
      <c r="V527" s="24"/>
    </row>
    <row r="528" spans="1:22" ht="13" x14ac:dyDescent="0.15">
      <c r="A528" s="18"/>
      <c r="B528" s="19"/>
      <c r="E528" s="18"/>
      <c r="U528" s="24"/>
      <c r="V528" s="24"/>
    </row>
    <row r="529" spans="1:22" ht="13" x14ac:dyDescent="0.15">
      <c r="A529" s="18"/>
      <c r="B529" s="19"/>
      <c r="E529" s="18"/>
      <c r="U529" s="24"/>
      <c r="V529" s="24"/>
    </row>
    <row r="530" spans="1:22" ht="13" x14ac:dyDescent="0.15">
      <c r="A530" s="18"/>
      <c r="B530" s="19"/>
      <c r="E530" s="18"/>
      <c r="U530" s="24"/>
      <c r="V530" s="24"/>
    </row>
    <row r="531" spans="1:22" ht="13" x14ac:dyDescent="0.15">
      <c r="A531" s="18"/>
      <c r="B531" s="19"/>
      <c r="E531" s="18"/>
      <c r="U531" s="24"/>
      <c r="V531" s="24"/>
    </row>
    <row r="532" spans="1:22" ht="13" x14ac:dyDescent="0.15">
      <c r="A532" s="18"/>
      <c r="B532" s="19"/>
      <c r="E532" s="18"/>
      <c r="U532" s="24"/>
      <c r="V532" s="24"/>
    </row>
    <row r="533" spans="1:22" ht="13" x14ac:dyDescent="0.15">
      <c r="A533" s="18"/>
      <c r="B533" s="19"/>
      <c r="E533" s="18"/>
      <c r="U533" s="24"/>
      <c r="V533" s="24"/>
    </row>
    <row r="534" spans="1:22" ht="13" x14ac:dyDescent="0.15">
      <c r="A534" s="18"/>
      <c r="B534" s="19"/>
      <c r="E534" s="18"/>
      <c r="U534" s="24"/>
      <c r="V534" s="24"/>
    </row>
    <row r="535" spans="1:22" ht="13" x14ac:dyDescent="0.15">
      <c r="A535" s="18"/>
      <c r="B535" s="19"/>
      <c r="E535" s="18"/>
      <c r="U535" s="24"/>
      <c r="V535" s="24"/>
    </row>
    <row r="536" spans="1:22" ht="13" x14ac:dyDescent="0.15">
      <c r="A536" s="18"/>
      <c r="B536" s="19"/>
      <c r="E536" s="18"/>
      <c r="U536" s="24"/>
      <c r="V536" s="24"/>
    </row>
    <row r="537" spans="1:22" ht="13" x14ac:dyDescent="0.15">
      <c r="A537" s="18"/>
      <c r="B537" s="19"/>
      <c r="E537" s="18"/>
      <c r="U537" s="24"/>
      <c r="V537" s="24"/>
    </row>
    <row r="538" spans="1:22" ht="13" x14ac:dyDescent="0.15">
      <c r="A538" s="18"/>
      <c r="B538" s="19"/>
      <c r="E538" s="18"/>
      <c r="U538" s="24"/>
      <c r="V538" s="24"/>
    </row>
    <row r="539" spans="1:22" ht="13" x14ac:dyDescent="0.15">
      <c r="A539" s="18"/>
      <c r="B539" s="19"/>
      <c r="E539" s="18"/>
      <c r="U539" s="24"/>
      <c r="V539" s="24"/>
    </row>
    <row r="540" spans="1:22" ht="13" x14ac:dyDescent="0.15">
      <c r="A540" s="18"/>
      <c r="B540" s="19"/>
      <c r="E540" s="18"/>
      <c r="U540" s="24"/>
      <c r="V540" s="24"/>
    </row>
    <row r="541" spans="1:22" ht="13" x14ac:dyDescent="0.15">
      <c r="A541" s="18"/>
      <c r="B541" s="19"/>
      <c r="E541" s="18"/>
      <c r="U541" s="24"/>
      <c r="V541" s="24"/>
    </row>
    <row r="542" spans="1:22" ht="13" x14ac:dyDescent="0.15">
      <c r="A542" s="18"/>
      <c r="B542" s="19"/>
      <c r="E542" s="18"/>
      <c r="U542" s="24"/>
      <c r="V542" s="24"/>
    </row>
    <row r="543" spans="1:22" ht="13" x14ac:dyDescent="0.15">
      <c r="A543" s="18"/>
      <c r="B543" s="19"/>
      <c r="E543" s="18"/>
      <c r="U543" s="24"/>
      <c r="V543" s="24"/>
    </row>
    <row r="544" spans="1:22" ht="13" x14ac:dyDescent="0.15">
      <c r="A544" s="18"/>
      <c r="B544" s="19"/>
      <c r="E544" s="18"/>
      <c r="U544" s="24"/>
      <c r="V544" s="24"/>
    </row>
    <row r="545" spans="1:22" ht="13" x14ac:dyDescent="0.15">
      <c r="A545" s="18"/>
      <c r="B545" s="19"/>
      <c r="E545" s="18"/>
      <c r="U545" s="24"/>
      <c r="V545" s="24"/>
    </row>
    <row r="546" spans="1:22" ht="13" x14ac:dyDescent="0.15">
      <c r="A546" s="18"/>
      <c r="B546" s="19"/>
      <c r="E546" s="18"/>
      <c r="U546" s="24"/>
      <c r="V546" s="24"/>
    </row>
    <row r="547" spans="1:22" ht="13" x14ac:dyDescent="0.15">
      <c r="A547" s="18"/>
      <c r="B547" s="19"/>
      <c r="E547" s="18"/>
      <c r="U547" s="24"/>
      <c r="V547" s="24"/>
    </row>
    <row r="548" spans="1:22" ht="13" x14ac:dyDescent="0.15">
      <c r="A548" s="18"/>
      <c r="B548" s="19"/>
      <c r="E548" s="18"/>
      <c r="U548" s="24"/>
      <c r="V548" s="24"/>
    </row>
    <row r="549" spans="1:22" ht="13" x14ac:dyDescent="0.15">
      <c r="A549" s="18"/>
      <c r="B549" s="19"/>
      <c r="E549" s="18"/>
      <c r="U549" s="24"/>
      <c r="V549" s="24"/>
    </row>
    <row r="550" spans="1:22" ht="13" x14ac:dyDescent="0.15">
      <c r="A550" s="18"/>
      <c r="B550" s="19"/>
      <c r="E550" s="18"/>
      <c r="U550" s="24"/>
      <c r="V550" s="24"/>
    </row>
    <row r="551" spans="1:22" ht="13" x14ac:dyDescent="0.15">
      <c r="A551" s="18"/>
      <c r="B551" s="19"/>
      <c r="E551" s="18"/>
      <c r="U551" s="24"/>
      <c r="V551" s="24"/>
    </row>
    <row r="552" spans="1:22" ht="13" x14ac:dyDescent="0.15">
      <c r="A552" s="18"/>
      <c r="B552" s="19"/>
      <c r="E552" s="18"/>
      <c r="U552" s="24"/>
      <c r="V552" s="24"/>
    </row>
    <row r="553" spans="1:22" ht="13" x14ac:dyDescent="0.15">
      <c r="A553" s="18"/>
      <c r="B553" s="19"/>
      <c r="E553" s="18"/>
      <c r="U553" s="24"/>
      <c r="V553" s="24"/>
    </row>
    <row r="554" spans="1:22" ht="13" x14ac:dyDescent="0.15">
      <c r="A554" s="18"/>
      <c r="B554" s="19"/>
      <c r="E554" s="18"/>
      <c r="U554" s="24"/>
      <c r="V554" s="24"/>
    </row>
    <row r="555" spans="1:22" ht="13" x14ac:dyDescent="0.15">
      <c r="A555" s="18"/>
      <c r="B555" s="19"/>
      <c r="E555" s="18"/>
      <c r="U555" s="24"/>
      <c r="V555" s="24"/>
    </row>
    <row r="556" spans="1:22" ht="13" x14ac:dyDescent="0.15">
      <c r="A556" s="18"/>
      <c r="B556" s="19"/>
      <c r="E556" s="18"/>
      <c r="U556" s="24"/>
      <c r="V556" s="24"/>
    </row>
    <row r="557" spans="1:22" ht="13" x14ac:dyDescent="0.15">
      <c r="A557" s="18"/>
      <c r="B557" s="19"/>
      <c r="E557" s="18"/>
      <c r="U557" s="24"/>
      <c r="V557" s="24"/>
    </row>
    <row r="558" spans="1:22" ht="13" x14ac:dyDescent="0.15">
      <c r="A558" s="18"/>
      <c r="B558" s="19"/>
      <c r="E558" s="18"/>
      <c r="U558" s="24"/>
      <c r="V558" s="24"/>
    </row>
    <row r="559" spans="1:22" ht="13" x14ac:dyDescent="0.15">
      <c r="A559" s="18"/>
      <c r="B559" s="19"/>
      <c r="E559" s="18"/>
      <c r="U559" s="24"/>
      <c r="V559" s="24"/>
    </row>
    <row r="560" spans="1:22" ht="13" x14ac:dyDescent="0.15">
      <c r="A560" s="18"/>
      <c r="B560" s="19"/>
      <c r="E560" s="18"/>
      <c r="U560" s="24"/>
      <c r="V560" s="24"/>
    </row>
    <row r="561" spans="1:22" ht="13" x14ac:dyDescent="0.15">
      <c r="A561" s="18"/>
      <c r="B561" s="19"/>
      <c r="E561" s="18"/>
      <c r="U561" s="24"/>
      <c r="V561" s="24"/>
    </row>
    <row r="562" spans="1:22" ht="13" x14ac:dyDescent="0.15">
      <c r="A562" s="18"/>
      <c r="B562" s="19"/>
      <c r="E562" s="18"/>
      <c r="U562" s="24"/>
      <c r="V562" s="24"/>
    </row>
    <row r="563" spans="1:22" ht="13" x14ac:dyDescent="0.15">
      <c r="A563" s="18"/>
      <c r="B563" s="19"/>
      <c r="E563" s="18"/>
      <c r="U563" s="24"/>
      <c r="V563" s="24"/>
    </row>
    <row r="564" spans="1:22" ht="13" x14ac:dyDescent="0.15">
      <c r="A564" s="18"/>
      <c r="B564" s="19"/>
      <c r="E564" s="18"/>
      <c r="U564" s="24"/>
      <c r="V564" s="24"/>
    </row>
    <row r="565" spans="1:22" ht="13" x14ac:dyDescent="0.15">
      <c r="A565" s="18"/>
      <c r="B565" s="19"/>
      <c r="E565" s="18"/>
      <c r="U565" s="24"/>
      <c r="V565" s="24"/>
    </row>
    <row r="566" spans="1:22" ht="13" x14ac:dyDescent="0.15">
      <c r="A566" s="18"/>
      <c r="B566" s="19"/>
      <c r="E566" s="18"/>
      <c r="U566" s="24"/>
      <c r="V566" s="24"/>
    </row>
    <row r="567" spans="1:22" ht="13" x14ac:dyDescent="0.15">
      <c r="A567" s="18"/>
      <c r="B567" s="19"/>
      <c r="E567" s="18"/>
      <c r="U567" s="24"/>
      <c r="V567" s="24"/>
    </row>
    <row r="568" spans="1:22" ht="13" x14ac:dyDescent="0.15">
      <c r="A568" s="18"/>
      <c r="B568" s="19"/>
      <c r="E568" s="18"/>
      <c r="U568" s="24"/>
      <c r="V568" s="24"/>
    </row>
    <row r="569" spans="1:22" ht="13" x14ac:dyDescent="0.15">
      <c r="A569" s="18"/>
      <c r="B569" s="19"/>
      <c r="E569" s="18"/>
      <c r="U569" s="24"/>
      <c r="V569" s="24"/>
    </row>
    <row r="570" spans="1:22" ht="13" x14ac:dyDescent="0.15">
      <c r="A570" s="18"/>
      <c r="B570" s="19"/>
      <c r="E570" s="18"/>
      <c r="U570" s="24"/>
      <c r="V570" s="24"/>
    </row>
    <row r="571" spans="1:22" ht="13" x14ac:dyDescent="0.15">
      <c r="A571" s="18"/>
      <c r="B571" s="19"/>
      <c r="E571" s="18"/>
      <c r="U571" s="24"/>
      <c r="V571" s="24"/>
    </row>
    <row r="572" spans="1:22" ht="13" x14ac:dyDescent="0.15">
      <c r="A572" s="18"/>
      <c r="B572" s="19"/>
      <c r="E572" s="18"/>
      <c r="U572" s="24"/>
      <c r="V572" s="24"/>
    </row>
    <row r="573" spans="1:22" ht="13" x14ac:dyDescent="0.15">
      <c r="A573" s="18"/>
      <c r="B573" s="19"/>
      <c r="E573" s="18"/>
      <c r="U573" s="24"/>
      <c r="V573" s="24"/>
    </row>
    <row r="574" spans="1:22" ht="13" x14ac:dyDescent="0.15">
      <c r="A574" s="18"/>
      <c r="B574" s="19"/>
      <c r="E574" s="18"/>
      <c r="U574" s="24"/>
      <c r="V574" s="24"/>
    </row>
    <row r="575" spans="1:22" ht="13" x14ac:dyDescent="0.15">
      <c r="A575" s="18"/>
      <c r="B575" s="19"/>
      <c r="E575" s="18"/>
      <c r="U575" s="24"/>
      <c r="V575" s="24"/>
    </row>
    <row r="576" spans="1:22" ht="13" x14ac:dyDescent="0.15">
      <c r="A576" s="18"/>
      <c r="B576" s="19"/>
      <c r="E576" s="18"/>
      <c r="U576" s="24"/>
      <c r="V576" s="24"/>
    </row>
    <row r="577" spans="1:22" ht="13" x14ac:dyDescent="0.15">
      <c r="A577" s="18"/>
      <c r="B577" s="19"/>
      <c r="E577" s="18"/>
      <c r="U577" s="24"/>
      <c r="V577" s="24"/>
    </row>
    <row r="578" spans="1:22" ht="13" x14ac:dyDescent="0.15">
      <c r="A578" s="18"/>
      <c r="B578" s="19"/>
      <c r="E578" s="18"/>
      <c r="U578" s="24"/>
      <c r="V578" s="24"/>
    </row>
    <row r="579" spans="1:22" ht="13" x14ac:dyDescent="0.15">
      <c r="A579" s="18"/>
      <c r="B579" s="19"/>
      <c r="E579" s="18"/>
      <c r="U579" s="24"/>
      <c r="V579" s="24"/>
    </row>
    <row r="580" spans="1:22" ht="13" x14ac:dyDescent="0.15">
      <c r="A580" s="18"/>
      <c r="B580" s="19"/>
      <c r="E580" s="18"/>
      <c r="U580" s="24"/>
      <c r="V580" s="24"/>
    </row>
    <row r="581" spans="1:22" ht="13" x14ac:dyDescent="0.15">
      <c r="A581" s="18"/>
      <c r="B581" s="19"/>
      <c r="E581" s="18"/>
      <c r="U581" s="24"/>
      <c r="V581" s="24"/>
    </row>
    <row r="582" spans="1:22" ht="13" x14ac:dyDescent="0.15">
      <c r="A582" s="18"/>
      <c r="B582" s="19"/>
      <c r="E582" s="18"/>
      <c r="U582" s="24"/>
      <c r="V582" s="24"/>
    </row>
    <row r="583" spans="1:22" ht="13" x14ac:dyDescent="0.15">
      <c r="A583" s="18"/>
      <c r="B583" s="19"/>
      <c r="E583" s="18"/>
      <c r="U583" s="24"/>
      <c r="V583" s="24"/>
    </row>
    <row r="584" spans="1:22" ht="13" x14ac:dyDescent="0.15">
      <c r="A584" s="18"/>
      <c r="B584" s="19"/>
      <c r="E584" s="18"/>
      <c r="U584" s="24"/>
      <c r="V584" s="24"/>
    </row>
    <row r="585" spans="1:22" ht="13" x14ac:dyDescent="0.15">
      <c r="A585" s="18"/>
      <c r="B585" s="19"/>
      <c r="E585" s="18"/>
      <c r="U585" s="24"/>
      <c r="V585" s="24"/>
    </row>
    <row r="586" spans="1:22" ht="13" x14ac:dyDescent="0.15">
      <c r="A586" s="18"/>
      <c r="B586" s="19"/>
      <c r="E586" s="18"/>
      <c r="U586" s="24"/>
      <c r="V586" s="24"/>
    </row>
    <row r="587" spans="1:22" ht="13" x14ac:dyDescent="0.15">
      <c r="A587" s="18"/>
      <c r="B587" s="19"/>
      <c r="E587" s="18"/>
      <c r="U587" s="24"/>
      <c r="V587" s="24"/>
    </row>
    <row r="588" spans="1:22" ht="13" x14ac:dyDescent="0.15">
      <c r="A588" s="18"/>
      <c r="B588" s="19"/>
      <c r="E588" s="18"/>
      <c r="U588" s="24"/>
      <c r="V588" s="24"/>
    </row>
    <row r="589" spans="1:22" ht="13" x14ac:dyDescent="0.15">
      <c r="A589" s="18"/>
      <c r="B589" s="19"/>
      <c r="E589" s="18"/>
      <c r="U589" s="24"/>
      <c r="V589" s="24"/>
    </row>
    <row r="590" spans="1:22" ht="13" x14ac:dyDescent="0.15">
      <c r="A590" s="18"/>
      <c r="B590" s="19"/>
      <c r="E590" s="18"/>
      <c r="U590" s="24"/>
      <c r="V590" s="24"/>
    </row>
    <row r="591" spans="1:22" ht="13" x14ac:dyDescent="0.15">
      <c r="A591" s="18"/>
      <c r="B591" s="19"/>
      <c r="E591" s="18"/>
      <c r="U591" s="24"/>
      <c r="V591" s="24"/>
    </row>
    <row r="592" spans="1:22" ht="13" x14ac:dyDescent="0.15">
      <c r="A592" s="18"/>
      <c r="B592" s="19"/>
      <c r="E592" s="18"/>
      <c r="U592" s="24"/>
      <c r="V592" s="24"/>
    </row>
    <row r="593" spans="1:22" ht="13" x14ac:dyDescent="0.15">
      <c r="A593" s="18"/>
      <c r="B593" s="19"/>
      <c r="E593" s="18"/>
      <c r="U593" s="24"/>
      <c r="V593" s="24"/>
    </row>
    <row r="594" spans="1:22" ht="13" x14ac:dyDescent="0.15">
      <c r="A594" s="18"/>
      <c r="B594" s="19"/>
      <c r="E594" s="18"/>
      <c r="U594" s="24"/>
      <c r="V594" s="24"/>
    </row>
    <row r="595" spans="1:22" ht="13" x14ac:dyDescent="0.15">
      <c r="A595" s="18"/>
      <c r="B595" s="19"/>
      <c r="E595" s="18"/>
      <c r="U595" s="24"/>
      <c r="V595" s="24"/>
    </row>
    <row r="596" spans="1:22" ht="13" x14ac:dyDescent="0.15">
      <c r="A596" s="18"/>
      <c r="B596" s="19"/>
      <c r="E596" s="18"/>
      <c r="U596" s="24"/>
      <c r="V596" s="24"/>
    </row>
    <row r="597" spans="1:22" ht="13" x14ac:dyDescent="0.15">
      <c r="A597" s="18"/>
      <c r="B597" s="19"/>
      <c r="E597" s="18"/>
      <c r="U597" s="24"/>
      <c r="V597" s="24"/>
    </row>
    <row r="598" spans="1:22" ht="13" x14ac:dyDescent="0.15">
      <c r="A598" s="18"/>
      <c r="B598" s="19"/>
      <c r="E598" s="18"/>
      <c r="U598" s="24"/>
      <c r="V598" s="24"/>
    </row>
    <row r="599" spans="1:22" ht="13" x14ac:dyDescent="0.15">
      <c r="A599" s="18"/>
      <c r="B599" s="19"/>
      <c r="E599" s="18"/>
      <c r="U599" s="24"/>
      <c r="V599" s="24"/>
    </row>
    <row r="600" spans="1:22" ht="13" x14ac:dyDescent="0.15">
      <c r="A600" s="18"/>
      <c r="B600" s="19"/>
      <c r="E600" s="18"/>
      <c r="U600" s="24"/>
      <c r="V600" s="24"/>
    </row>
    <row r="601" spans="1:22" ht="13" x14ac:dyDescent="0.15">
      <c r="A601" s="18"/>
      <c r="B601" s="19"/>
      <c r="E601" s="18"/>
      <c r="U601" s="24"/>
      <c r="V601" s="24"/>
    </row>
    <row r="602" spans="1:22" ht="13" x14ac:dyDescent="0.15">
      <c r="A602" s="18"/>
      <c r="B602" s="19"/>
      <c r="E602" s="18"/>
      <c r="U602" s="24"/>
      <c r="V602" s="24"/>
    </row>
    <row r="603" spans="1:22" ht="13" x14ac:dyDescent="0.15">
      <c r="A603" s="18"/>
      <c r="B603" s="19"/>
      <c r="E603" s="18"/>
      <c r="U603" s="24"/>
      <c r="V603" s="24"/>
    </row>
    <row r="604" spans="1:22" ht="13" x14ac:dyDescent="0.15">
      <c r="A604" s="18"/>
      <c r="B604" s="19"/>
      <c r="E604" s="18"/>
      <c r="U604" s="24"/>
      <c r="V604" s="24"/>
    </row>
    <row r="605" spans="1:22" ht="13" x14ac:dyDescent="0.15">
      <c r="A605" s="18"/>
      <c r="B605" s="19"/>
      <c r="E605" s="18"/>
      <c r="U605" s="24"/>
      <c r="V605" s="24"/>
    </row>
    <row r="606" spans="1:22" ht="13" x14ac:dyDescent="0.15">
      <c r="A606" s="18"/>
      <c r="B606" s="19"/>
      <c r="E606" s="18"/>
      <c r="U606" s="24"/>
      <c r="V606" s="24"/>
    </row>
    <row r="607" spans="1:22" ht="13" x14ac:dyDescent="0.15">
      <c r="A607" s="18"/>
      <c r="B607" s="19"/>
      <c r="E607" s="18"/>
      <c r="U607" s="24"/>
      <c r="V607" s="24"/>
    </row>
    <row r="608" spans="1:22" ht="13" x14ac:dyDescent="0.15">
      <c r="A608" s="18"/>
      <c r="B608" s="19"/>
      <c r="E608" s="18"/>
      <c r="U608" s="24"/>
      <c r="V608" s="24"/>
    </row>
    <row r="609" spans="1:22" ht="13" x14ac:dyDescent="0.15">
      <c r="A609" s="18"/>
      <c r="B609" s="19"/>
      <c r="E609" s="18"/>
      <c r="U609" s="24"/>
      <c r="V609" s="24"/>
    </row>
    <row r="610" spans="1:22" ht="13" x14ac:dyDescent="0.15">
      <c r="A610" s="18"/>
      <c r="B610" s="19"/>
      <c r="E610" s="18"/>
      <c r="U610" s="24"/>
      <c r="V610" s="24"/>
    </row>
    <row r="611" spans="1:22" ht="13" x14ac:dyDescent="0.15">
      <c r="A611" s="18"/>
      <c r="B611" s="19"/>
      <c r="E611" s="18"/>
      <c r="U611" s="24"/>
      <c r="V611" s="24"/>
    </row>
    <row r="612" spans="1:22" ht="13" x14ac:dyDescent="0.15">
      <c r="A612" s="18"/>
      <c r="B612" s="19"/>
      <c r="E612" s="18"/>
      <c r="U612" s="24"/>
      <c r="V612" s="24"/>
    </row>
    <row r="613" spans="1:22" ht="13" x14ac:dyDescent="0.15">
      <c r="A613" s="18"/>
      <c r="B613" s="19"/>
      <c r="E613" s="18"/>
      <c r="U613" s="24"/>
      <c r="V613" s="24"/>
    </row>
    <row r="614" spans="1:22" ht="13" x14ac:dyDescent="0.15">
      <c r="A614" s="18"/>
      <c r="B614" s="19"/>
      <c r="E614" s="18"/>
      <c r="U614" s="24"/>
      <c r="V614" s="24"/>
    </row>
    <row r="615" spans="1:22" ht="13" x14ac:dyDescent="0.15">
      <c r="A615" s="18"/>
      <c r="B615" s="19"/>
      <c r="E615" s="18"/>
      <c r="U615" s="24"/>
      <c r="V615" s="24"/>
    </row>
    <row r="616" spans="1:22" ht="13" x14ac:dyDescent="0.15">
      <c r="A616" s="18"/>
      <c r="B616" s="19"/>
      <c r="E616" s="18"/>
      <c r="U616" s="24"/>
      <c r="V616" s="24"/>
    </row>
    <row r="617" spans="1:22" ht="13" x14ac:dyDescent="0.15">
      <c r="A617" s="18"/>
      <c r="B617" s="19"/>
      <c r="E617" s="18"/>
      <c r="U617" s="24"/>
      <c r="V617" s="24"/>
    </row>
    <row r="618" spans="1:22" ht="13" x14ac:dyDescent="0.15">
      <c r="A618" s="18"/>
      <c r="B618" s="19"/>
      <c r="E618" s="18"/>
      <c r="U618" s="24"/>
      <c r="V618" s="24"/>
    </row>
    <row r="619" spans="1:22" ht="13" x14ac:dyDescent="0.15">
      <c r="A619" s="18"/>
      <c r="B619" s="19"/>
      <c r="E619" s="18"/>
      <c r="U619" s="24"/>
      <c r="V619" s="24"/>
    </row>
    <row r="620" spans="1:22" ht="13" x14ac:dyDescent="0.15">
      <c r="A620" s="18"/>
      <c r="B620" s="19"/>
      <c r="E620" s="18"/>
      <c r="U620" s="24"/>
      <c r="V620" s="24"/>
    </row>
    <row r="621" spans="1:22" ht="13" x14ac:dyDescent="0.15">
      <c r="A621" s="18"/>
      <c r="B621" s="19"/>
      <c r="E621" s="18"/>
      <c r="U621" s="24"/>
      <c r="V621" s="24"/>
    </row>
    <row r="622" spans="1:22" ht="13" x14ac:dyDescent="0.15">
      <c r="A622" s="18"/>
      <c r="B622" s="19"/>
      <c r="E622" s="18"/>
      <c r="U622" s="24"/>
      <c r="V622" s="24"/>
    </row>
    <row r="623" spans="1:22" ht="13" x14ac:dyDescent="0.15">
      <c r="A623" s="18"/>
      <c r="B623" s="19"/>
      <c r="E623" s="18"/>
      <c r="U623" s="24"/>
      <c r="V623" s="24"/>
    </row>
    <row r="624" spans="1:22" ht="13" x14ac:dyDescent="0.15">
      <c r="A624" s="18"/>
      <c r="B624" s="19"/>
      <c r="E624" s="18"/>
      <c r="U624" s="24"/>
      <c r="V624" s="24"/>
    </row>
    <row r="625" spans="1:22" ht="13" x14ac:dyDescent="0.15">
      <c r="A625" s="18"/>
      <c r="B625" s="19"/>
      <c r="E625" s="18"/>
      <c r="U625" s="24"/>
      <c r="V625" s="24"/>
    </row>
    <row r="626" spans="1:22" ht="13" x14ac:dyDescent="0.15">
      <c r="A626" s="18"/>
      <c r="B626" s="19"/>
      <c r="E626" s="18"/>
      <c r="U626" s="24"/>
      <c r="V626" s="24"/>
    </row>
    <row r="627" spans="1:22" ht="13" x14ac:dyDescent="0.15">
      <c r="A627" s="18"/>
      <c r="B627" s="19"/>
      <c r="E627" s="18"/>
      <c r="U627" s="24"/>
      <c r="V627" s="24"/>
    </row>
    <row r="628" spans="1:22" ht="13" x14ac:dyDescent="0.15">
      <c r="A628" s="18"/>
      <c r="B628" s="19"/>
      <c r="E628" s="18"/>
      <c r="U628" s="24"/>
      <c r="V628" s="24"/>
    </row>
    <row r="629" spans="1:22" ht="13" x14ac:dyDescent="0.15">
      <c r="A629" s="18"/>
      <c r="B629" s="19"/>
      <c r="E629" s="18"/>
      <c r="U629" s="24"/>
      <c r="V629" s="24"/>
    </row>
    <row r="630" spans="1:22" ht="13" x14ac:dyDescent="0.15">
      <c r="A630" s="18"/>
      <c r="B630" s="19"/>
      <c r="E630" s="18"/>
      <c r="U630" s="24"/>
      <c r="V630" s="24"/>
    </row>
    <row r="631" spans="1:22" ht="13" x14ac:dyDescent="0.15">
      <c r="A631" s="18"/>
      <c r="B631" s="19"/>
      <c r="E631" s="18"/>
      <c r="U631" s="24"/>
      <c r="V631" s="24"/>
    </row>
    <row r="632" spans="1:22" ht="13" x14ac:dyDescent="0.15">
      <c r="A632" s="18"/>
      <c r="B632" s="19"/>
      <c r="E632" s="18"/>
      <c r="U632" s="24"/>
      <c r="V632" s="24"/>
    </row>
    <row r="633" spans="1:22" ht="13" x14ac:dyDescent="0.15">
      <c r="A633" s="18"/>
      <c r="B633" s="19"/>
      <c r="E633" s="18"/>
      <c r="U633" s="24"/>
      <c r="V633" s="24"/>
    </row>
    <row r="634" spans="1:22" ht="13" x14ac:dyDescent="0.15">
      <c r="A634" s="18"/>
      <c r="B634" s="19"/>
      <c r="E634" s="18"/>
      <c r="U634" s="24"/>
      <c r="V634" s="24"/>
    </row>
    <row r="635" spans="1:22" ht="13" x14ac:dyDescent="0.15">
      <c r="A635" s="18"/>
      <c r="B635" s="19"/>
      <c r="E635" s="18"/>
      <c r="U635" s="24"/>
      <c r="V635" s="24"/>
    </row>
    <row r="636" spans="1:22" ht="13" x14ac:dyDescent="0.15">
      <c r="A636" s="18"/>
      <c r="B636" s="19"/>
      <c r="E636" s="18"/>
      <c r="U636" s="24"/>
      <c r="V636" s="24"/>
    </row>
    <row r="637" spans="1:22" ht="13" x14ac:dyDescent="0.15">
      <c r="A637" s="18"/>
      <c r="B637" s="19"/>
      <c r="E637" s="18"/>
      <c r="U637" s="24"/>
      <c r="V637" s="24"/>
    </row>
    <row r="638" spans="1:22" ht="13" x14ac:dyDescent="0.15">
      <c r="A638" s="18"/>
      <c r="B638" s="19"/>
      <c r="E638" s="18"/>
      <c r="U638" s="24"/>
      <c r="V638" s="24"/>
    </row>
    <row r="639" spans="1:22" ht="13" x14ac:dyDescent="0.15">
      <c r="A639" s="18"/>
      <c r="B639" s="19"/>
      <c r="E639" s="18"/>
      <c r="U639" s="24"/>
      <c r="V639" s="24"/>
    </row>
    <row r="640" spans="1:22" ht="13" x14ac:dyDescent="0.15">
      <c r="A640" s="18"/>
      <c r="B640" s="19"/>
      <c r="E640" s="18"/>
      <c r="U640" s="24"/>
      <c r="V640" s="24"/>
    </row>
    <row r="641" spans="1:22" ht="13" x14ac:dyDescent="0.15">
      <c r="A641" s="18"/>
      <c r="B641" s="19"/>
      <c r="E641" s="18"/>
      <c r="U641" s="24"/>
      <c r="V641" s="24"/>
    </row>
    <row r="642" spans="1:22" ht="13" x14ac:dyDescent="0.15">
      <c r="A642" s="18"/>
      <c r="B642" s="19"/>
      <c r="E642" s="18"/>
      <c r="U642" s="24"/>
      <c r="V642" s="24"/>
    </row>
    <row r="643" spans="1:22" ht="13" x14ac:dyDescent="0.15">
      <c r="A643" s="18"/>
      <c r="B643" s="19"/>
      <c r="E643" s="18"/>
      <c r="U643" s="24"/>
      <c r="V643" s="24"/>
    </row>
    <row r="644" spans="1:22" ht="13" x14ac:dyDescent="0.15">
      <c r="A644" s="18"/>
      <c r="B644" s="19"/>
      <c r="E644" s="18"/>
      <c r="U644" s="24"/>
      <c r="V644" s="24"/>
    </row>
    <row r="645" spans="1:22" ht="13" x14ac:dyDescent="0.15">
      <c r="A645" s="18"/>
      <c r="B645" s="19"/>
      <c r="E645" s="18"/>
      <c r="U645" s="24"/>
      <c r="V645" s="24"/>
    </row>
    <row r="646" spans="1:22" ht="13" x14ac:dyDescent="0.15">
      <c r="A646" s="18"/>
      <c r="B646" s="19"/>
      <c r="E646" s="18"/>
      <c r="U646" s="24"/>
      <c r="V646" s="24"/>
    </row>
    <row r="647" spans="1:22" ht="13" x14ac:dyDescent="0.15">
      <c r="A647" s="18"/>
      <c r="B647" s="19"/>
      <c r="E647" s="18"/>
      <c r="U647" s="24"/>
      <c r="V647" s="24"/>
    </row>
    <row r="648" spans="1:22" ht="13" x14ac:dyDescent="0.15">
      <c r="A648" s="18"/>
      <c r="B648" s="19"/>
      <c r="E648" s="18"/>
      <c r="U648" s="24"/>
      <c r="V648" s="24"/>
    </row>
    <row r="649" spans="1:22" ht="13" x14ac:dyDescent="0.15">
      <c r="A649" s="18"/>
      <c r="B649" s="19"/>
      <c r="E649" s="18"/>
      <c r="U649" s="24"/>
      <c r="V649" s="24"/>
    </row>
    <row r="650" spans="1:22" ht="13" x14ac:dyDescent="0.15">
      <c r="A650" s="18"/>
      <c r="B650" s="19"/>
      <c r="E650" s="18"/>
      <c r="U650" s="24"/>
      <c r="V650" s="24"/>
    </row>
    <row r="651" spans="1:22" ht="13" x14ac:dyDescent="0.15">
      <c r="A651" s="18"/>
      <c r="B651" s="19"/>
      <c r="E651" s="18"/>
      <c r="U651" s="24"/>
      <c r="V651" s="24"/>
    </row>
    <row r="652" spans="1:22" ht="13" x14ac:dyDescent="0.15">
      <c r="A652" s="18"/>
      <c r="B652" s="19"/>
      <c r="E652" s="18"/>
      <c r="U652" s="24"/>
      <c r="V652" s="24"/>
    </row>
    <row r="653" spans="1:22" ht="13" x14ac:dyDescent="0.15">
      <c r="A653" s="18"/>
      <c r="B653" s="19"/>
      <c r="E653" s="18"/>
      <c r="U653" s="24"/>
      <c r="V653" s="24"/>
    </row>
    <row r="654" spans="1:22" ht="13" x14ac:dyDescent="0.15">
      <c r="A654" s="18"/>
      <c r="B654" s="19"/>
      <c r="E654" s="18"/>
      <c r="U654" s="24"/>
      <c r="V654" s="24"/>
    </row>
    <row r="655" spans="1:22" ht="13" x14ac:dyDescent="0.15">
      <c r="A655" s="18"/>
      <c r="B655" s="19"/>
      <c r="E655" s="18"/>
      <c r="U655" s="24"/>
      <c r="V655" s="24"/>
    </row>
    <row r="656" spans="1:22" ht="13" x14ac:dyDescent="0.15">
      <c r="A656" s="18"/>
      <c r="B656" s="19"/>
      <c r="E656" s="18"/>
      <c r="U656" s="24"/>
      <c r="V656" s="24"/>
    </row>
    <row r="657" spans="1:22" ht="13" x14ac:dyDescent="0.15">
      <c r="A657" s="18"/>
      <c r="B657" s="19"/>
      <c r="E657" s="18"/>
      <c r="U657" s="24"/>
      <c r="V657" s="24"/>
    </row>
    <row r="658" spans="1:22" ht="13" x14ac:dyDescent="0.15">
      <c r="A658" s="18"/>
      <c r="B658" s="19"/>
      <c r="E658" s="18"/>
      <c r="U658" s="24"/>
      <c r="V658" s="24"/>
    </row>
    <row r="659" spans="1:22" ht="13" x14ac:dyDescent="0.15">
      <c r="A659" s="18"/>
      <c r="B659" s="19"/>
      <c r="E659" s="18"/>
      <c r="U659" s="24"/>
      <c r="V659" s="24"/>
    </row>
    <row r="660" spans="1:22" ht="13" x14ac:dyDescent="0.15">
      <c r="A660" s="18"/>
      <c r="B660" s="19"/>
      <c r="E660" s="18"/>
      <c r="U660" s="24"/>
      <c r="V660" s="24"/>
    </row>
    <row r="661" spans="1:22" ht="13" x14ac:dyDescent="0.15">
      <c r="A661" s="18"/>
      <c r="B661" s="19"/>
      <c r="E661" s="18"/>
      <c r="U661" s="24"/>
      <c r="V661" s="24"/>
    </row>
    <row r="662" spans="1:22" ht="13" x14ac:dyDescent="0.15">
      <c r="A662" s="18"/>
      <c r="B662" s="19"/>
      <c r="E662" s="18"/>
      <c r="U662" s="24"/>
      <c r="V662" s="24"/>
    </row>
    <row r="663" spans="1:22" ht="13" x14ac:dyDescent="0.15">
      <c r="A663" s="18"/>
      <c r="B663" s="19"/>
      <c r="E663" s="18"/>
      <c r="U663" s="24"/>
      <c r="V663" s="24"/>
    </row>
    <row r="664" spans="1:22" ht="13" x14ac:dyDescent="0.15">
      <c r="A664" s="18"/>
      <c r="B664" s="19"/>
      <c r="E664" s="18"/>
      <c r="U664" s="24"/>
      <c r="V664" s="24"/>
    </row>
    <row r="665" spans="1:22" ht="13" x14ac:dyDescent="0.15">
      <c r="A665" s="18"/>
      <c r="B665" s="19"/>
      <c r="E665" s="18"/>
      <c r="U665" s="24"/>
      <c r="V665" s="24"/>
    </row>
    <row r="666" spans="1:22" ht="13" x14ac:dyDescent="0.15">
      <c r="A666" s="18"/>
      <c r="B666" s="19"/>
      <c r="E666" s="18"/>
      <c r="U666" s="24"/>
      <c r="V666" s="24"/>
    </row>
    <row r="667" spans="1:22" ht="13" x14ac:dyDescent="0.15">
      <c r="A667" s="18"/>
      <c r="B667" s="19"/>
      <c r="E667" s="18"/>
      <c r="U667" s="24"/>
      <c r="V667" s="24"/>
    </row>
    <row r="668" spans="1:22" ht="13" x14ac:dyDescent="0.15">
      <c r="A668" s="18"/>
      <c r="B668" s="19"/>
      <c r="E668" s="18"/>
      <c r="U668" s="24"/>
      <c r="V668" s="24"/>
    </row>
    <row r="669" spans="1:22" ht="13" x14ac:dyDescent="0.15">
      <c r="A669" s="18"/>
      <c r="B669" s="19"/>
      <c r="E669" s="18"/>
      <c r="U669" s="24"/>
      <c r="V669" s="24"/>
    </row>
    <row r="670" spans="1:22" ht="13" x14ac:dyDescent="0.15">
      <c r="A670" s="18"/>
      <c r="B670" s="19"/>
      <c r="E670" s="18"/>
      <c r="U670" s="24"/>
      <c r="V670" s="24"/>
    </row>
    <row r="671" spans="1:22" ht="13" x14ac:dyDescent="0.15">
      <c r="A671" s="18"/>
      <c r="B671" s="19"/>
      <c r="E671" s="18"/>
      <c r="U671" s="24"/>
      <c r="V671" s="24"/>
    </row>
    <row r="672" spans="1:22" ht="13" x14ac:dyDescent="0.15">
      <c r="A672" s="18"/>
      <c r="B672" s="19"/>
      <c r="E672" s="18"/>
      <c r="U672" s="24"/>
      <c r="V672" s="24"/>
    </row>
    <row r="673" spans="1:22" ht="13" x14ac:dyDescent="0.15">
      <c r="A673" s="18"/>
      <c r="B673" s="19"/>
      <c r="E673" s="18"/>
      <c r="U673" s="24"/>
      <c r="V673" s="24"/>
    </row>
    <row r="674" spans="1:22" ht="13" x14ac:dyDescent="0.15">
      <c r="A674" s="18"/>
      <c r="B674" s="19"/>
      <c r="E674" s="18"/>
      <c r="U674" s="24"/>
      <c r="V674" s="24"/>
    </row>
    <row r="675" spans="1:22" ht="13" x14ac:dyDescent="0.15">
      <c r="A675" s="18"/>
      <c r="B675" s="19"/>
      <c r="E675" s="18"/>
      <c r="U675" s="24"/>
      <c r="V675" s="24"/>
    </row>
    <row r="676" spans="1:22" ht="13" x14ac:dyDescent="0.15">
      <c r="A676" s="18"/>
      <c r="B676" s="19"/>
      <c r="E676" s="18"/>
      <c r="U676" s="24"/>
      <c r="V676" s="24"/>
    </row>
    <row r="677" spans="1:22" ht="13" x14ac:dyDescent="0.15">
      <c r="A677" s="18"/>
      <c r="B677" s="19"/>
      <c r="E677" s="18"/>
      <c r="U677" s="24"/>
      <c r="V677" s="24"/>
    </row>
    <row r="678" spans="1:22" ht="13" x14ac:dyDescent="0.15">
      <c r="A678" s="18"/>
      <c r="B678" s="19"/>
      <c r="E678" s="18"/>
      <c r="U678" s="24"/>
      <c r="V678" s="24"/>
    </row>
    <row r="679" spans="1:22" ht="13" x14ac:dyDescent="0.15">
      <c r="A679" s="18"/>
      <c r="B679" s="19"/>
      <c r="E679" s="18"/>
      <c r="U679" s="24"/>
      <c r="V679" s="24"/>
    </row>
    <row r="680" spans="1:22" ht="13" x14ac:dyDescent="0.15">
      <c r="A680" s="18"/>
      <c r="B680" s="19"/>
      <c r="E680" s="18"/>
      <c r="U680" s="24"/>
      <c r="V680" s="24"/>
    </row>
    <row r="681" spans="1:22" ht="13" x14ac:dyDescent="0.15">
      <c r="A681" s="18"/>
      <c r="B681" s="19"/>
      <c r="E681" s="18"/>
      <c r="U681" s="24"/>
      <c r="V681" s="24"/>
    </row>
    <row r="682" spans="1:22" ht="13" x14ac:dyDescent="0.15">
      <c r="A682" s="18"/>
      <c r="B682" s="19"/>
      <c r="E682" s="18"/>
      <c r="U682" s="24"/>
      <c r="V682" s="24"/>
    </row>
    <row r="683" spans="1:22" ht="13" x14ac:dyDescent="0.15">
      <c r="A683" s="18"/>
      <c r="B683" s="19"/>
      <c r="E683" s="18"/>
      <c r="U683" s="24"/>
      <c r="V683" s="24"/>
    </row>
    <row r="684" spans="1:22" ht="13" x14ac:dyDescent="0.15">
      <c r="A684" s="18"/>
      <c r="B684" s="19"/>
      <c r="E684" s="18"/>
      <c r="U684" s="24"/>
      <c r="V684" s="24"/>
    </row>
    <row r="685" spans="1:22" ht="13" x14ac:dyDescent="0.15">
      <c r="A685" s="18"/>
      <c r="B685" s="19"/>
      <c r="E685" s="18"/>
      <c r="U685" s="24"/>
      <c r="V685" s="24"/>
    </row>
    <row r="686" spans="1:22" ht="13" x14ac:dyDescent="0.15">
      <c r="A686" s="18"/>
      <c r="B686" s="19"/>
      <c r="E686" s="18"/>
      <c r="U686" s="24"/>
      <c r="V686" s="24"/>
    </row>
    <row r="687" spans="1:22" ht="13" x14ac:dyDescent="0.15">
      <c r="A687" s="18"/>
      <c r="B687" s="19"/>
      <c r="E687" s="18"/>
      <c r="U687" s="24"/>
      <c r="V687" s="24"/>
    </row>
    <row r="688" spans="1:22" ht="13" x14ac:dyDescent="0.15">
      <c r="A688" s="18"/>
      <c r="B688" s="19"/>
      <c r="E688" s="18"/>
      <c r="U688" s="24"/>
      <c r="V688" s="24"/>
    </row>
    <row r="689" spans="1:22" ht="13" x14ac:dyDescent="0.15">
      <c r="A689" s="18"/>
      <c r="B689" s="19"/>
      <c r="E689" s="18"/>
      <c r="U689" s="24"/>
      <c r="V689" s="24"/>
    </row>
    <row r="690" spans="1:22" ht="13" x14ac:dyDescent="0.15">
      <c r="A690" s="18"/>
      <c r="B690" s="19"/>
      <c r="E690" s="18"/>
      <c r="U690" s="24"/>
      <c r="V690" s="24"/>
    </row>
    <row r="691" spans="1:22" ht="13" x14ac:dyDescent="0.15">
      <c r="A691" s="18"/>
      <c r="B691" s="19"/>
      <c r="E691" s="18"/>
      <c r="U691" s="24"/>
      <c r="V691" s="24"/>
    </row>
    <row r="692" spans="1:22" ht="13" x14ac:dyDescent="0.15">
      <c r="A692" s="18"/>
      <c r="B692" s="19"/>
      <c r="E692" s="18"/>
      <c r="U692" s="24"/>
      <c r="V692" s="24"/>
    </row>
    <row r="693" spans="1:22" ht="13" x14ac:dyDescent="0.15">
      <c r="A693" s="18"/>
      <c r="B693" s="19"/>
      <c r="E693" s="18"/>
      <c r="U693" s="24"/>
      <c r="V693" s="24"/>
    </row>
    <row r="694" spans="1:22" ht="13" x14ac:dyDescent="0.15">
      <c r="A694" s="18"/>
      <c r="B694" s="19"/>
      <c r="E694" s="18"/>
      <c r="U694" s="24"/>
      <c r="V694" s="24"/>
    </row>
    <row r="695" spans="1:22" ht="13" x14ac:dyDescent="0.15">
      <c r="A695" s="18"/>
      <c r="B695" s="19"/>
      <c r="E695" s="18"/>
      <c r="U695" s="24"/>
      <c r="V695" s="24"/>
    </row>
    <row r="696" spans="1:22" ht="13" x14ac:dyDescent="0.15">
      <c r="A696" s="18"/>
      <c r="B696" s="19"/>
      <c r="E696" s="18"/>
      <c r="U696" s="24"/>
      <c r="V696" s="24"/>
    </row>
    <row r="697" spans="1:22" ht="13" x14ac:dyDescent="0.15">
      <c r="A697" s="18"/>
      <c r="B697" s="19"/>
      <c r="E697" s="18"/>
      <c r="U697" s="24"/>
      <c r="V697" s="24"/>
    </row>
    <row r="698" spans="1:22" ht="13" x14ac:dyDescent="0.15">
      <c r="A698" s="18"/>
      <c r="B698" s="19"/>
      <c r="E698" s="18"/>
      <c r="U698" s="24"/>
      <c r="V698" s="24"/>
    </row>
    <row r="699" spans="1:22" ht="13" x14ac:dyDescent="0.15">
      <c r="A699" s="18"/>
      <c r="B699" s="19"/>
      <c r="E699" s="18"/>
      <c r="U699" s="24"/>
      <c r="V699" s="24"/>
    </row>
    <row r="700" spans="1:22" ht="13" x14ac:dyDescent="0.15">
      <c r="A700" s="18"/>
      <c r="B700" s="19"/>
      <c r="E700" s="18"/>
      <c r="U700" s="24"/>
      <c r="V700" s="24"/>
    </row>
    <row r="701" spans="1:22" ht="13" x14ac:dyDescent="0.15">
      <c r="A701" s="18"/>
      <c r="B701" s="19"/>
      <c r="E701" s="18"/>
      <c r="U701" s="24"/>
      <c r="V701" s="24"/>
    </row>
    <row r="702" spans="1:22" ht="13" x14ac:dyDescent="0.15">
      <c r="A702" s="18"/>
      <c r="B702" s="19"/>
      <c r="E702" s="18"/>
      <c r="U702" s="24"/>
      <c r="V702" s="24"/>
    </row>
    <row r="703" spans="1:22" ht="13" x14ac:dyDescent="0.15">
      <c r="A703" s="18"/>
      <c r="B703" s="19"/>
      <c r="E703" s="18"/>
      <c r="U703" s="24"/>
      <c r="V703" s="24"/>
    </row>
    <row r="704" spans="1:22" ht="13" x14ac:dyDescent="0.15">
      <c r="A704" s="18"/>
      <c r="B704" s="19"/>
      <c r="E704" s="18"/>
      <c r="U704" s="24"/>
      <c r="V704" s="24"/>
    </row>
    <row r="705" spans="1:22" ht="13" x14ac:dyDescent="0.15">
      <c r="A705" s="18"/>
      <c r="B705" s="19"/>
      <c r="E705" s="18"/>
      <c r="U705" s="24"/>
      <c r="V705" s="24"/>
    </row>
    <row r="706" spans="1:22" ht="13" x14ac:dyDescent="0.15">
      <c r="A706" s="18"/>
      <c r="B706" s="19"/>
      <c r="E706" s="18"/>
      <c r="U706" s="24"/>
      <c r="V706" s="24"/>
    </row>
    <row r="707" spans="1:22" ht="13" x14ac:dyDescent="0.15">
      <c r="A707" s="18"/>
      <c r="B707" s="19"/>
      <c r="E707" s="18"/>
      <c r="U707" s="24"/>
      <c r="V707" s="24"/>
    </row>
    <row r="708" spans="1:22" ht="13" x14ac:dyDescent="0.15">
      <c r="A708" s="18"/>
      <c r="B708" s="19"/>
      <c r="E708" s="18"/>
      <c r="U708" s="24"/>
      <c r="V708" s="24"/>
    </row>
    <row r="709" spans="1:22" ht="13" x14ac:dyDescent="0.15">
      <c r="A709" s="18"/>
      <c r="B709" s="19"/>
      <c r="E709" s="18"/>
      <c r="U709" s="24"/>
      <c r="V709" s="24"/>
    </row>
    <row r="710" spans="1:22" ht="13" x14ac:dyDescent="0.15">
      <c r="A710" s="18"/>
      <c r="B710" s="19"/>
      <c r="E710" s="18"/>
      <c r="U710" s="24"/>
      <c r="V710" s="24"/>
    </row>
    <row r="711" spans="1:22" ht="13" x14ac:dyDescent="0.15">
      <c r="A711" s="18"/>
      <c r="B711" s="19"/>
      <c r="E711" s="18"/>
      <c r="U711" s="24"/>
      <c r="V711" s="24"/>
    </row>
    <row r="712" spans="1:22" ht="13" x14ac:dyDescent="0.15">
      <c r="A712" s="18"/>
      <c r="B712" s="19"/>
      <c r="E712" s="18"/>
      <c r="U712" s="24"/>
      <c r="V712" s="24"/>
    </row>
    <row r="713" spans="1:22" ht="13" x14ac:dyDescent="0.15">
      <c r="A713" s="18"/>
      <c r="B713" s="19"/>
      <c r="E713" s="18"/>
      <c r="U713" s="24"/>
      <c r="V713" s="24"/>
    </row>
    <row r="714" spans="1:22" ht="13" x14ac:dyDescent="0.15">
      <c r="A714" s="18"/>
      <c r="B714" s="19"/>
      <c r="E714" s="18"/>
      <c r="U714" s="24"/>
      <c r="V714" s="24"/>
    </row>
    <row r="715" spans="1:22" ht="13" x14ac:dyDescent="0.15">
      <c r="A715" s="18"/>
      <c r="B715" s="19"/>
      <c r="E715" s="18"/>
      <c r="U715" s="24"/>
      <c r="V715" s="24"/>
    </row>
    <row r="716" spans="1:22" ht="13" x14ac:dyDescent="0.15">
      <c r="A716" s="18"/>
      <c r="B716" s="19"/>
      <c r="E716" s="18"/>
      <c r="U716" s="24"/>
      <c r="V716" s="24"/>
    </row>
    <row r="717" spans="1:22" ht="13" x14ac:dyDescent="0.15">
      <c r="A717" s="18"/>
      <c r="B717" s="19"/>
      <c r="E717" s="18"/>
      <c r="U717" s="24"/>
      <c r="V717" s="24"/>
    </row>
    <row r="718" spans="1:22" ht="13" x14ac:dyDescent="0.15">
      <c r="A718" s="18"/>
      <c r="B718" s="19"/>
      <c r="E718" s="18"/>
      <c r="U718" s="24"/>
      <c r="V718" s="24"/>
    </row>
    <row r="719" spans="1:22" ht="13" x14ac:dyDescent="0.15">
      <c r="A719" s="18"/>
      <c r="B719" s="19"/>
      <c r="E719" s="18"/>
      <c r="U719" s="24"/>
      <c r="V719" s="24"/>
    </row>
    <row r="720" spans="1:22" ht="13" x14ac:dyDescent="0.15">
      <c r="A720" s="18"/>
      <c r="B720" s="19"/>
      <c r="E720" s="18"/>
      <c r="U720" s="24"/>
      <c r="V720" s="24"/>
    </row>
    <row r="721" spans="1:22" ht="13" x14ac:dyDescent="0.15">
      <c r="A721" s="18"/>
      <c r="B721" s="19"/>
      <c r="E721" s="18"/>
      <c r="U721" s="24"/>
      <c r="V721" s="24"/>
    </row>
    <row r="722" spans="1:22" ht="13" x14ac:dyDescent="0.15">
      <c r="A722" s="18"/>
      <c r="B722" s="19"/>
      <c r="E722" s="18"/>
      <c r="U722" s="24"/>
      <c r="V722" s="24"/>
    </row>
    <row r="723" spans="1:22" ht="13" x14ac:dyDescent="0.15">
      <c r="A723" s="18"/>
      <c r="B723" s="19"/>
      <c r="E723" s="18"/>
      <c r="U723" s="24"/>
      <c r="V723" s="24"/>
    </row>
    <row r="724" spans="1:22" ht="13" x14ac:dyDescent="0.15">
      <c r="A724" s="18"/>
      <c r="B724" s="19"/>
      <c r="E724" s="18"/>
      <c r="U724" s="24"/>
      <c r="V724" s="24"/>
    </row>
    <row r="725" spans="1:22" ht="13" x14ac:dyDescent="0.15">
      <c r="A725" s="18"/>
      <c r="B725" s="19"/>
      <c r="E725" s="18"/>
      <c r="U725" s="24"/>
      <c r="V725" s="24"/>
    </row>
    <row r="726" spans="1:22" ht="13" x14ac:dyDescent="0.15">
      <c r="A726" s="18"/>
      <c r="B726" s="19"/>
      <c r="E726" s="18"/>
      <c r="U726" s="24"/>
      <c r="V726" s="24"/>
    </row>
    <row r="727" spans="1:22" ht="13" x14ac:dyDescent="0.15">
      <c r="A727" s="18"/>
      <c r="B727" s="19"/>
      <c r="E727" s="18"/>
      <c r="U727" s="24"/>
      <c r="V727" s="24"/>
    </row>
    <row r="728" spans="1:22" ht="13" x14ac:dyDescent="0.15">
      <c r="A728" s="18"/>
      <c r="B728" s="19"/>
      <c r="E728" s="18"/>
      <c r="U728" s="24"/>
      <c r="V728" s="24"/>
    </row>
    <row r="729" spans="1:22" ht="13" x14ac:dyDescent="0.15">
      <c r="A729" s="18"/>
      <c r="B729" s="19"/>
      <c r="E729" s="18"/>
      <c r="U729" s="24"/>
      <c r="V729" s="24"/>
    </row>
    <row r="730" spans="1:22" ht="13" x14ac:dyDescent="0.15">
      <c r="A730" s="18"/>
      <c r="B730" s="19"/>
      <c r="E730" s="18"/>
      <c r="U730" s="24"/>
      <c r="V730" s="24"/>
    </row>
    <row r="731" spans="1:22" ht="13" x14ac:dyDescent="0.15">
      <c r="A731" s="18"/>
      <c r="B731" s="19"/>
      <c r="E731" s="18"/>
      <c r="U731" s="24"/>
      <c r="V731" s="24"/>
    </row>
    <row r="732" spans="1:22" ht="13" x14ac:dyDescent="0.15">
      <c r="A732" s="18"/>
      <c r="B732" s="19"/>
      <c r="E732" s="18"/>
      <c r="U732" s="24"/>
      <c r="V732" s="24"/>
    </row>
    <row r="733" spans="1:22" ht="13" x14ac:dyDescent="0.15">
      <c r="A733" s="18"/>
      <c r="B733" s="19"/>
      <c r="E733" s="18"/>
      <c r="U733" s="24"/>
      <c r="V733" s="24"/>
    </row>
    <row r="734" spans="1:22" ht="13" x14ac:dyDescent="0.15">
      <c r="A734" s="18"/>
      <c r="B734" s="19"/>
      <c r="E734" s="18"/>
      <c r="U734" s="24"/>
      <c r="V734" s="24"/>
    </row>
    <row r="735" spans="1:22" ht="13" x14ac:dyDescent="0.15">
      <c r="A735" s="18"/>
      <c r="B735" s="19"/>
      <c r="E735" s="18"/>
      <c r="U735" s="24"/>
      <c r="V735" s="24"/>
    </row>
    <row r="736" spans="1:22" ht="13" x14ac:dyDescent="0.15">
      <c r="A736" s="18"/>
      <c r="B736" s="19"/>
      <c r="E736" s="18"/>
      <c r="U736" s="24"/>
      <c r="V736" s="24"/>
    </row>
    <row r="737" spans="1:22" ht="13" x14ac:dyDescent="0.15">
      <c r="A737" s="18"/>
      <c r="B737" s="19"/>
      <c r="E737" s="18"/>
      <c r="U737" s="24"/>
      <c r="V737" s="24"/>
    </row>
    <row r="738" spans="1:22" ht="13" x14ac:dyDescent="0.15">
      <c r="A738" s="18"/>
      <c r="B738" s="19"/>
      <c r="E738" s="18"/>
      <c r="U738" s="24"/>
      <c r="V738" s="24"/>
    </row>
    <row r="739" spans="1:22" ht="13" x14ac:dyDescent="0.15">
      <c r="A739" s="18"/>
      <c r="B739" s="19"/>
      <c r="E739" s="18"/>
      <c r="U739" s="24"/>
      <c r="V739" s="24"/>
    </row>
    <row r="740" spans="1:22" ht="13" x14ac:dyDescent="0.15">
      <c r="A740" s="18"/>
      <c r="B740" s="19"/>
      <c r="E740" s="18"/>
      <c r="U740" s="24"/>
      <c r="V740" s="24"/>
    </row>
    <row r="741" spans="1:22" ht="13" x14ac:dyDescent="0.15">
      <c r="A741" s="18"/>
      <c r="B741" s="19"/>
      <c r="E741" s="18"/>
      <c r="U741" s="24"/>
      <c r="V741" s="24"/>
    </row>
    <row r="742" spans="1:22" ht="13" x14ac:dyDescent="0.15">
      <c r="A742" s="18"/>
      <c r="B742" s="19"/>
      <c r="E742" s="18"/>
      <c r="U742" s="24"/>
      <c r="V742" s="24"/>
    </row>
    <row r="743" spans="1:22" ht="13" x14ac:dyDescent="0.15">
      <c r="A743" s="18"/>
      <c r="B743" s="19"/>
      <c r="E743" s="18"/>
      <c r="U743" s="24"/>
      <c r="V743" s="24"/>
    </row>
    <row r="744" spans="1:22" ht="13" x14ac:dyDescent="0.15">
      <c r="A744" s="18"/>
      <c r="B744" s="19"/>
      <c r="E744" s="18"/>
      <c r="U744" s="24"/>
      <c r="V744" s="24"/>
    </row>
    <row r="745" spans="1:22" ht="13" x14ac:dyDescent="0.15">
      <c r="A745" s="18"/>
      <c r="B745" s="19"/>
      <c r="E745" s="18"/>
      <c r="U745" s="24"/>
      <c r="V745" s="24"/>
    </row>
    <row r="746" spans="1:22" ht="13" x14ac:dyDescent="0.15">
      <c r="A746" s="18"/>
      <c r="B746" s="19"/>
      <c r="E746" s="18"/>
      <c r="U746" s="24"/>
      <c r="V746" s="24"/>
    </row>
    <row r="747" spans="1:22" ht="13" x14ac:dyDescent="0.15">
      <c r="A747" s="18"/>
      <c r="B747" s="19"/>
      <c r="E747" s="18"/>
      <c r="U747" s="24"/>
      <c r="V747" s="24"/>
    </row>
    <row r="748" spans="1:22" ht="13" x14ac:dyDescent="0.15">
      <c r="A748" s="18"/>
      <c r="B748" s="19"/>
      <c r="E748" s="18"/>
      <c r="U748" s="24"/>
      <c r="V748" s="24"/>
    </row>
    <row r="749" spans="1:22" ht="13" x14ac:dyDescent="0.15">
      <c r="A749" s="18"/>
      <c r="B749" s="19"/>
      <c r="E749" s="18"/>
      <c r="U749" s="24"/>
      <c r="V749" s="24"/>
    </row>
    <row r="750" spans="1:22" ht="13" x14ac:dyDescent="0.15">
      <c r="A750" s="18"/>
      <c r="B750" s="19"/>
      <c r="E750" s="18"/>
      <c r="U750" s="24"/>
      <c r="V750" s="24"/>
    </row>
    <row r="751" spans="1:22" ht="13" x14ac:dyDescent="0.15">
      <c r="A751" s="18"/>
      <c r="B751" s="19"/>
      <c r="E751" s="18"/>
      <c r="U751" s="24"/>
      <c r="V751" s="24"/>
    </row>
    <row r="752" spans="1:22" ht="13" x14ac:dyDescent="0.15">
      <c r="A752" s="18"/>
      <c r="B752" s="19"/>
      <c r="E752" s="18"/>
      <c r="U752" s="24"/>
      <c r="V752" s="24"/>
    </row>
    <row r="753" spans="1:22" ht="13" x14ac:dyDescent="0.15">
      <c r="A753" s="18"/>
      <c r="B753" s="19"/>
      <c r="E753" s="18"/>
      <c r="U753" s="24"/>
      <c r="V753" s="24"/>
    </row>
    <row r="754" spans="1:22" ht="13" x14ac:dyDescent="0.15">
      <c r="A754" s="18"/>
      <c r="B754" s="19"/>
      <c r="E754" s="18"/>
      <c r="U754" s="24"/>
      <c r="V754" s="24"/>
    </row>
    <row r="755" spans="1:22" ht="13" x14ac:dyDescent="0.15">
      <c r="A755" s="18"/>
      <c r="B755" s="19"/>
      <c r="E755" s="18"/>
      <c r="U755" s="24"/>
      <c r="V755" s="24"/>
    </row>
    <row r="756" spans="1:22" ht="13" x14ac:dyDescent="0.15">
      <c r="A756" s="18"/>
      <c r="B756" s="19"/>
      <c r="E756" s="18"/>
      <c r="U756" s="24"/>
      <c r="V756" s="24"/>
    </row>
    <row r="757" spans="1:22" ht="13" x14ac:dyDescent="0.15">
      <c r="A757" s="18"/>
      <c r="B757" s="19"/>
      <c r="E757" s="18"/>
      <c r="U757" s="24"/>
      <c r="V757" s="24"/>
    </row>
    <row r="758" spans="1:22" ht="13" x14ac:dyDescent="0.15">
      <c r="A758" s="18"/>
      <c r="B758" s="19"/>
      <c r="E758" s="18"/>
      <c r="U758" s="24"/>
      <c r="V758" s="24"/>
    </row>
    <row r="759" spans="1:22" ht="13" x14ac:dyDescent="0.15">
      <c r="A759" s="18"/>
      <c r="B759" s="19"/>
      <c r="E759" s="18"/>
      <c r="U759" s="24"/>
      <c r="V759" s="24"/>
    </row>
    <row r="760" spans="1:22" ht="13" x14ac:dyDescent="0.15">
      <c r="A760" s="18"/>
      <c r="B760" s="19"/>
      <c r="E760" s="18"/>
      <c r="U760" s="24"/>
      <c r="V760" s="24"/>
    </row>
    <row r="761" spans="1:22" ht="13" x14ac:dyDescent="0.15">
      <c r="A761" s="18"/>
      <c r="B761" s="19"/>
      <c r="E761" s="18"/>
      <c r="U761" s="24"/>
      <c r="V761" s="24"/>
    </row>
    <row r="762" spans="1:22" ht="13" x14ac:dyDescent="0.15">
      <c r="A762" s="18"/>
      <c r="B762" s="19"/>
      <c r="E762" s="18"/>
      <c r="U762" s="24"/>
      <c r="V762" s="24"/>
    </row>
    <row r="763" spans="1:22" ht="13" x14ac:dyDescent="0.15">
      <c r="A763" s="18"/>
      <c r="B763" s="19"/>
      <c r="E763" s="18"/>
      <c r="U763" s="24"/>
      <c r="V763" s="24"/>
    </row>
    <row r="764" spans="1:22" ht="13" x14ac:dyDescent="0.15">
      <c r="A764" s="18"/>
      <c r="B764" s="19"/>
      <c r="E764" s="18"/>
      <c r="U764" s="24"/>
      <c r="V764" s="24"/>
    </row>
    <row r="765" spans="1:22" ht="13" x14ac:dyDescent="0.15">
      <c r="A765" s="18"/>
      <c r="B765" s="19"/>
      <c r="E765" s="18"/>
      <c r="U765" s="24"/>
      <c r="V765" s="24"/>
    </row>
    <row r="766" spans="1:22" ht="13" x14ac:dyDescent="0.15">
      <c r="A766" s="18"/>
      <c r="B766" s="19"/>
      <c r="E766" s="18"/>
      <c r="U766" s="24"/>
      <c r="V766" s="24"/>
    </row>
    <row r="767" spans="1:22" ht="13" x14ac:dyDescent="0.15">
      <c r="A767" s="18"/>
      <c r="B767" s="19"/>
      <c r="E767" s="18"/>
      <c r="U767" s="24"/>
      <c r="V767" s="24"/>
    </row>
    <row r="768" spans="1:22" ht="13" x14ac:dyDescent="0.15">
      <c r="A768" s="18"/>
      <c r="B768" s="19"/>
      <c r="E768" s="18"/>
      <c r="U768" s="24"/>
      <c r="V768" s="24"/>
    </row>
    <row r="769" spans="1:22" ht="13" x14ac:dyDescent="0.15">
      <c r="A769" s="18"/>
      <c r="B769" s="19"/>
      <c r="E769" s="18"/>
      <c r="U769" s="24"/>
      <c r="V769" s="24"/>
    </row>
    <row r="770" spans="1:22" ht="13" x14ac:dyDescent="0.15">
      <c r="A770" s="18"/>
      <c r="B770" s="19"/>
      <c r="E770" s="18"/>
      <c r="U770" s="24"/>
      <c r="V770" s="24"/>
    </row>
    <row r="771" spans="1:22" ht="13" x14ac:dyDescent="0.15">
      <c r="A771" s="18"/>
      <c r="B771" s="19"/>
      <c r="E771" s="18"/>
      <c r="U771" s="24"/>
      <c r="V771" s="24"/>
    </row>
    <row r="772" spans="1:22" ht="13" x14ac:dyDescent="0.15">
      <c r="A772" s="18"/>
      <c r="B772" s="19"/>
      <c r="E772" s="18"/>
      <c r="U772" s="24"/>
      <c r="V772" s="24"/>
    </row>
    <row r="773" spans="1:22" ht="13" x14ac:dyDescent="0.15">
      <c r="A773" s="18"/>
      <c r="B773" s="19"/>
      <c r="E773" s="18"/>
      <c r="U773" s="24"/>
      <c r="V773" s="24"/>
    </row>
    <row r="774" spans="1:22" ht="13" x14ac:dyDescent="0.15">
      <c r="A774" s="18"/>
      <c r="B774" s="19"/>
      <c r="E774" s="18"/>
      <c r="U774" s="24"/>
      <c r="V774" s="24"/>
    </row>
    <row r="775" spans="1:22" ht="13" x14ac:dyDescent="0.15">
      <c r="A775" s="18"/>
      <c r="B775" s="19"/>
      <c r="E775" s="18"/>
      <c r="U775" s="24"/>
      <c r="V775" s="24"/>
    </row>
    <row r="776" spans="1:22" ht="13" x14ac:dyDescent="0.15">
      <c r="A776" s="18"/>
      <c r="B776" s="19"/>
      <c r="E776" s="18"/>
      <c r="U776" s="24"/>
      <c r="V776" s="24"/>
    </row>
    <row r="777" spans="1:22" ht="13" x14ac:dyDescent="0.15">
      <c r="A777" s="18"/>
      <c r="B777" s="19"/>
      <c r="E777" s="18"/>
      <c r="U777" s="24"/>
      <c r="V777" s="24"/>
    </row>
    <row r="778" spans="1:22" ht="13" x14ac:dyDescent="0.15">
      <c r="A778" s="18"/>
      <c r="B778" s="19"/>
      <c r="E778" s="18"/>
      <c r="U778" s="24"/>
      <c r="V778" s="24"/>
    </row>
    <row r="779" spans="1:22" ht="13" x14ac:dyDescent="0.15">
      <c r="A779" s="18"/>
      <c r="B779" s="19"/>
      <c r="E779" s="18"/>
      <c r="U779" s="24"/>
      <c r="V779" s="24"/>
    </row>
    <row r="780" spans="1:22" ht="13" x14ac:dyDescent="0.15">
      <c r="A780" s="18"/>
      <c r="B780" s="19"/>
      <c r="E780" s="18"/>
      <c r="U780" s="24"/>
      <c r="V780" s="24"/>
    </row>
    <row r="781" spans="1:22" ht="13" x14ac:dyDescent="0.15">
      <c r="A781" s="18"/>
      <c r="B781" s="19"/>
      <c r="E781" s="18"/>
      <c r="U781" s="24"/>
      <c r="V781" s="24"/>
    </row>
    <row r="782" spans="1:22" ht="13" x14ac:dyDescent="0.15">
      <c r="A782" s="18"/>
      <c r="B782" s="19"/>
      <c r="E782" s="18"/>
      <c r="U782" s="24"/>
      <c r="V782" s="24"/>
    </row>
    <row r="783" spans="1:22" ht="13" x14ac:dyDescent="0.15">
      <c r="A783" s="18"/>
      <c r="B783" s="19"/>
      <c r="E783" s="18"/>
      <c r="U783" s="24"/>
      <c r="V783" s="24"/>
    </row>
    <row r="784" spans="1:22" ht="13" x14ac:dyDescent="0.15">
      <c r="A784" s="18"/>
      <c r="B784" s="19"/>
      <c r="E784" s="18"/>
      <c r="U784" s="24"/>
      <c r="V784" s="24"/>
    </row>
    <row r="785" spans="1:22" ht="13" x14ac:dyDescent="0.15">
      <c r="A785" s="18"/>
      <c r="B785" s="19"/>
      <c r="E785" s="18"/>
      <c r="U785" s="24"/>
      <c r="V785" s="24"/>
    </row>
    <row r="786" spans="1:22" ht="13" x14ac:dyDescent="0.15">
      <c r="A786" s="18"/>
      <c r="B786" s="19"/>
      <c r="E786" s="18"/>
      <c r="U786" s="24"/>
      <c r="V786" s="24"/>
    </row>
    <row r="787" spans="1:22" ht="13" x14ac:dyDescent="0.15">
      <c r="A787" s="18"/>
      <c r="B787" s="19"/>
      <c r="E787" s="18"/>
      <c r="U787" s="24"/>
      <c r="V787" s="24"/>
    </row>
    <row r="788" spans="1:22" ht="13" x14ac:dyDescent="0.15">
      <c r="A788" s="18"/>
      <c r="B788" s="19"/>
      <c r="E788" s="18"/>
      <c r="U788" s="24"/>
      <c r="V788" s="24"/>
    </row>
    <row r="789" spans="1:22" ht="13" x14ac:dyDescent="0.15">
      <c r="A789" s="18"/>
      <c r="B789" s="19"/>
      <c r="E789" s="18"/>
      <c r="U789" s="24"/>
      <c r="V789" s="24"/>
    </row>
    <row r="790" spans="1:22" ht="13" x14ac:dyDescent="0.15">
      <c r="A790" s="18"/>
      <c r="B790" s="19"/>
      <c r="E790" s="18"/>
      <c r="U790" s="24"/>
      <c r="V790" s="24"/>
    </row>
    <row r="791" spans="1:22" ht="13" x14ac:dyDescent="0.15">
      <c r="A791" s="18"/>
      <c r="B791" s="19"/>
      <c r="E791" s="18"/>
      <c r="U791" s="24"/>
      <c r="V791" s="24"/>
    </row>
    <row r="792" spans="1:22" ht="13" x14ac:dyDescent="0.15">
      <c r="A792" s="18"/>
      <c r="B792" s="19"/>
      <c r="E792" s="18"/>
      <c r="U792" s="24"/>
      <c r="V792" s="24"/>
    </row>
    <row r="793" spans="1:22" ht="13" x14ac:dyDescent="0.15">
      <c r="A793" s="18"/>
      <c r="B793" s="19"/>
      <c r="E793" s="18"/>
      <c r="U793" s="24"/>
      <c r="V793" s="24"/>
    </row>
    <row r="794" spans="1:22" ht="13" x14ac:dyDescent="0.15">
      <c r="A794" s="18"/>
      <c r="B794" s="19"/>
      <c r="E794" s="18"/>
      <c r="U794" s="24"/>
      <c r="V794" s="24"/>
    </row>
    <row r="795" spans="1:22" ht="13" x14ac:dyDescent="0.15">
      <c r="A795" s="18"/>
      <c r="B795" s="19"/>
      <c r="E795" s="18"/>
      <c r="U795" s="24"/>
      <c r="V795" s="24"/>
    </row>
    <row r="796" spans="1:22" ht="13" x14ac:dyDescent="0.15">
      <c r="A796" s="18"/>
      <c r="B796" s="19"/>
      <c r="E796" s="18"/>
      <c r="U796" s="24"/>
      <c r="V796" s="24"/>
    </row>
    <row r="797" spans="1:22" ht="13" x14ac:dyDescent="0.15">
      <c r="A797" s="18"/>
      <c r="B797" s="19"/>
      <c r="E797" s="18"/>
      <c r="U797" s="24"/>
      <c r="V797" s="24"/>
    </row>
    <row r="798" spans="1:22" ht="13" x14ac:dyDescent="0.15">
      <c r="A798" s="18"/>
      <c r="B798" s="19"/>
      <c r="E798" s="18"/>
      <c r="U798" s="24"/>
      <c r="V798" s="24"/>
    </row>
    <row r="799" spans="1:22" ht="13" x14ac:dyDescent="0.15">
      <c r="A799" s="18"/>
      <c r="B799" s="19"/>
      <c r="E799" s="18"/>
      <c r="U799" s="24"/>
      <c r="V799" s="24"/>
    </row>
    <row r="800" spans="1:22" ht="13" x14ac:dyDescent="0.15">
      <c r="A800" s="18"/>
      <c r="B800" s="19"/>
      <c r="E800" s="18"/>
      <c r="U800" s="24"/>
      <c r="V800" s="24"/>
    </row>
    <row r="801" spans="1:22" ht="13" x14ac:dyDescent="0.15">
      <c r="A801" s="18"/>
      <c r="B801" s="19"/>
      <c r="E801" s="18"/>
      <c r="U801" s="24"/>
      <c r="V801" s="24"/>
    </row>
    <row r="802" spans="1:22" ht="13" x14ac:dyDescent="0.15">
      <c r="A802" s="18"/>
      <c r="B802" s="19"/>
      <c r="E802" s="18"/>
      <c r="U802" s="24"/>
      <c r="V802" s="24"/>
    </row>
    <row r="803" spans="1:22" ht="13" x14ac:dyDescent="0.15">
      <c r="A803" s="18"/>
      <c r="B803" s="19"/>
      <c r="E803" s="18"/>
      <c r="U803" s="24"/>
      <c r="V803" s="24"/>
    </row>
    <row r="804" spans="1:22" ht="13" x14ac:dyDescent="0.15">
      <c r="A804" s="18"/>
      <c r="B804" s="19"/>
      <c r="E804" s="18"/>
      <c r="U804" s="24"/>
      <c r="V804" s="24"/>
    </row>
    <row r="805" spans="1:22" ht="13" x14ac:dyDescent="0.15">
      <c r="A805" s="18"/>
      <c r="B805" s="19"/>
      <c r="E805" s="18"/>
      <c r="U805" s="24"/>
      <c r="V805" s="24"/>
    </row>
    <row r="806" spans="1:22" ht="13" x14ac:dyDescent="0.15">
      <c r="A806" s="18"/>
      <c r="B806" s="19"/>
      <c r="E806" s="18"/>
      <c r="U806" s="24"/>
      <c r="V806" s="24"/>
    </row>
    <row r="807" spans="1:22" ht="13" x14ac:dyDescent="0.15">
      <c r="A807" s="18"/>
      <c r="B807" s="19"/>
      <c r="E807" s="18"/>
      <c r="U807" s="24"/>
      <c r="V807" s="24"/>
    </row>
    <row r="808" spans="1:22" ht="13" x14ac:dyDescent="0.15">
      <c r="A808" s="18"/>
      <c r="B808" s="19"/>
      <c r="E808" s="18"/>
      <c r="U808" s="24"/>
      <c r="V808" s="24"/>
    </row>
    <row r="809" spans="1:22" ht="13" x14ac:dyDescent="0.15">
      <c r="A809" s="18"/>
      <c r="B809" s="19"/>
      <c r="E809" s="18"/>
      <c r="U809" s="24"/>
      <c r="V809" s="24"/>
    </row>
    <row r="810" spans="1:22" ht="13" x14ac:dyDescent="0.15">
      <c r="A810" s="18"/>
      <c r="B810" s="19"/>
      <c r="E810" s="18"/>
      <c r="U810" s="24"/>
      <c r="V810" s="24"/>
    </row>
    <row r="811" spans="1:22" ht="13" x14ac:dyDescent="0.15">
      <c r="A811" s="18"/>
      <c r="B811" s="19"/>
      <c r="E811" s="18"/>
      <c r="U811" s="24"/>
      <c r="V811" s="24"/>
    </row>
    <row r="812" spans="1:22" ht="13" x14ac:dyDescent="0.15">
      <c r="A812" s="18"/>
      <c r="B812" s="19"/>
      <c r="E812" s="18"/>
      <c r="U812" s="24"/>
      <c r="V812" s="24"/>
    </row>
    <row r="813" spans="1:22" ht="13" x14ac:dyDescent="0.15">
      <c r="A813" s="18"/>
      <c r="B813" s="19"/>
      <c r="E813" s="18"/>
      <c r="U813" s="24"/>
      <c r="V813" s="24"/>
    </row>
    <row r="814" spans="1:22" ht="13" x14ac:dyDescent="0.15">
      <c r="A814" s="18"/>
      <c r="B814" s="19"/>
      <c r="E814" s="18"/>
      <c r="U814" s="24"/>
      <c r="V814" s="24"/>
    </row>
    <row r="815" spans="1:22" ht="13" x14ac:dyDescent="0.15">
      <c r="A815" s="18"/>
      <c r="B815" s="19"/>
      <c r="E815" s="18"/>
      <c r="U815" s="24"/>
      <c r="V815" s="24"/>
    </row>
    <row r="816" spans="1:22" ht="13" x14ac:dyDescent="0.15">
      <c r="A816" s="18"/>
      <c r="B816" s="19"/>
      <c r="E816" s="18"/>
      <c r="U816" s="24"/>
      <c r="V816" s="24"/>
    </row>
    <row r="817" spans="1:22" ht="13" x14ac:dyDescent="0.15">
      <c r="A817" s="18"/>
      <c r="B817" s="19"/>
      <c r="E817" s="18"/>
      <c r="U817" s="24"/>
      <c r="V817" s="24"/>
    </row>
    <row r="818" spans="1:22" ht="13" x14ac:dyDescent="0.15">
      <c r="A818" s="18"/>
      <c r="B818" s="19"/>
      <c r="E818" s="18"/>
      <c r="U818" s="24"/>
      <c r="V818" s="24"/>
    </row>
    <row r="819" spans="1:22" ht="13" x14ac:dyDescent="0.15">
      <c r="A819" s="18"/>
      <c r="B819" s="19"/>
      <c r="E819" s="18"/>
      <c r="U819" s="24"/>
      <c r="V819" s="24"/>
    </row>
    <row r="820" spans="1:22" ht="13" x14ac:dyDescent="0.15">
      <c r="A820" s="18"/>
      <c r="B820" s="19"/>
      <c r="E820" s="18"/>
      <c r="U820" s="24"/>
      <c r="V820" s="24"/>
    </row>
    <row r="821" spans="1:22" ht="13" x14ac:dyDescent="0.15">
      <c r="A821" s="18"/>
      <c r="B821" s="19"/>
      <c r="E821" s="18"/>
      <c r="U821" s="24"/>
      <c r="V821" s="24"/>
    </row>
    <row r="822" spans="1:22" ht="13" x14ac:dyDescent="0.15">
      <c r="A822" s="18"/>
      <c r="B822" s="19"/>
      <c r="E822" s="18"/>
      <c r="U822" s="24"/>
      <c r="V822" s="24"/>
    </row>
    <row r="823" spans="1:22" ht="13" x14ac:dyDescent="0.15">
      <c r="A823" s="18"/>
      <c r="B823" s="19"/>
      <c r="E823" s="18"/>
      <c r="U823" s="24"/>
      <c r="V823" s="24"/>
    </row>
    <row r="824" spans="1:22" ht="13" x14ac:dyDescent="0.15">
      <c r="A824" s="18"/>
      <c r="B824" s="19"/>
      <c r="E824" s="18"/>
      <c r="U824" s="24"/>
      <c r="V824" s="24"/>
    </row>
    <row r="825" spans="1:22" ht="13" x14ac:dyDescent="0.15">
      <c r="A825" s="18"/>
      <c r="B825" s="19"/>
      <c r="E825" s="18"/>
      <c r="U825" s="24"/>
      <c r="V825" s="24"/>
    </row>
    <row r="826" spans="1:22" ht="13" x14ac:dyDescent="0.15">
      <c r="A826" s="18"/>
      <c r="B826" s="19"/>
      <c r="E826" s="18"/>
      <c r="U826" s="24"/>
      <c r="V826" s="24"/>
    </row>
    <row r="827" spans="1:22" ht="13" x14ac:dyDescent="0.15">
      <c r="A827" s="18"/>
      <c r="B827" s="19"/>
      <c r="E827" s="18"/>
      <c r="U827" s="24"/>
      <c r="V827" s="24"/>
    </row>
    <row r="828" spans="1:22" ht="13" x14ac:dyDescent="0.15">
      <c r="A828" s="18"/>
      <c r="B828" s="19"/>
      <c r="E828" s="18"/>
      <c r="U828" s="24"/>
      <c r="V828" s="24"/>
    </row>
    <row r="829" spans="1:22" ht="13" x14ac:dyDescent="0.15">
      <c r="A829" s="18"/>
      <c r="B829" s="19"/>
      <c r="E829" s="18"/>
      <c r="U829" s="24"/>
      <c r="V829" s="24"/>
    </row>
    <row r="830" spans="1:22" ht="13" x14ac:dyDescent="0.15">
      <c r="A830" s="18"/>
      <c r="B830" s="19"/>
      <c r="E830" s="18"/>
      <c r="U830" s="24"/>
      <c r="V830" s="24"/>
    </row>
    <row r="831" spans="1:22" ht="13" x14ac:dyDescent="0.15">
      <c r="A831" s="18"/>
      <c r="B831" s="19"/>
      <c r="E831" s="18"/>
      <c r="U831" s="24"/>
      <c r="V831" s="24"/>
    </row>
    <row r="832" spans="1:22" ht="13" x14ac:dyDescent="0.15">
      <c r="A832" s="18"/>
      <c r="B832" s="19"/>
      <c r="E832" s="18"/>
      <c r="U832" s="24"/>
      <c r="V832" s="24"/>
    </row>
    <row r="833" spans="1:22" ht="13" x14ac:dyDescent="0.15">
      <c r="A833" s="18"/>
      <c r="B833" s="19"/>
      <c r="E833" s="18"/>
      <c r="U833" s="24"/>
      <c r="V833" s="24"/>
    </row>
    <row r="834" spans="1:22" ht="13" x14ac:dyDescent="0.15">
      <c r="A834" s="18"/>
      <c r="B834" s="19"/>
      <c r="E834" s="18"/>
      <c r="U834" s="24"/>
      <c r="V834" s="24"/>
    </row>
    <row r="835" spans="1:22" ht="13" x14ac:dyDescent="0.15">
      <c r="A835" s="18"/>
      <c r="B835" s="19"/>
      <c r="E835" s="18"/>
      <c r="U835" s="24"/>
      <c r="V835" s="24"/>
    </row>
    <row r="836" spans="1:22" ht="13" x14ac:dyDescent="0.15">
      <c r="A836" s="18"/>
      <c r="B836" s="19"/>
      <c r="E836" s="18"/>
      <c r="U836" s="24"/>
      <c r="V836" s="24"/>
    </row>
    <row r="837" spans="1:22" ht="13" x14ac:dyDescent="0.15">
      <c r="A837" s="18"/>
      <c r="B837" s="19"/>
      <c r="E837" s="18"/>
      <c r="U837" s="24"/>
      <c r="V837" s="24"/>
    </row>
    <row r="838" spans="1:22" ht="13" x14ac:dyDescent="0.15">
      <c r="A838" s="18"/>
      <c r="B838" s="19"/>
      <c r="E838" s="18"/>
      <c r="U838" s="24"/>
      <c r="V838" s="24"/>
    </row>
    <row r="839" spans="1:22" ht="13" x14ac:dyDescent="0.15">
      <c r="A839" s="18"/>
      <c r="B839" s="19"/>
      <c r="E839" s="18"/>
      <c r="U839" s="24"/>
      <c r="V839" s="24"/>
    </row>
    <row r="840" spans="1:22" ht="13" x14ac:dyDescent="0.15">
      <c r="A840" s="18"/>
      <c r="B840" s="19"/>
      <c r="E840" s="18"/>
      <c r="U840" s="24"/>
      <c r="V840" s="24"/>
    </row>
    <row r="841" spans="1:22" ht="13" x14ac:dyDescent="0.15">
      <c r="A841" s="18"/>
      <c r="B841" s="19"/>
      <c r="E841" s="18"/>
      <c r="U841" s="24"/>
      <c r="V841" s="24"/>
    </row>
    <row r="842" spans="1:22" ht="13" x14ac:dyDescent="0.15">
      <c r="A842" s="18"/>
      <c r="B842" s="19"/>
      <c r="E842" s="18"/>
      <c r="U842" s="24"/>
      <c r="V842" s="24"/>
    </row>
    <row r="843" spans="1:22" ht="13" x14ac:dyDescent="0.15">
      <c r="A843" s="18"/>
      <c r="B843" s="19"/>
      <c r="E843" s="18"/>
      <c r="U843" s="24"/>
      <c r="V843" s="24"/>
    </row>
    <row r="844" spans="1:22" ht="13" x14ac:dyDescent="0.15">
      <c r="A844" s="18"/>
      <c r="B844" s="19"/>
      <c r="E844" s="18"/>
      <c r="U844" s="24"/>
      <c r="V844" s="24"/>
    </row>
    <row r="845" spans="1:22" ht="13" x14ac:dyDescent="0.15">
      <c r="A845" s="18"/>
      <c r="B845" s="19"/>
      <c r="E845" s="18"/>
      <c r="U845" s="24"/>
      <c r="V845" s="24"/>
    </row>
    <row r="846" spans="1:22" ht="13" x14ac:dyDescent="0.15">
      <c r="A846" s="18"/>
      <c r="B846" s="19"/>
      <c r="E846" s="18"/>
      <c r="U846" s="24"/>
      <c r="V846" s="24"/>
    </row>
    <row r="847" spans="1:22" ht="13" x14ac:dyDescent="0.15">
      <c r="A847" s="18"/>
      <c r="B847" s="19"/>
      <c r="E847" s="18"/>
      <c r="U847" s="24"/>
      <c r="V847" s="24"/>
    </row>
    <row r="848" spans="1:22" ht="13" x14ac:dyDescent="0.15">
      <c r="A848" s="18"/>
      <c r="B848" s="19"/>
      <c r="E848" s="18"/>
      <c r="U848" s="24"/>
      <c r="V848" s="24"/>
    </row>
    <row r="849" spans="1:22" ht="13" x14ac:dyDescent="0.15">
      <c r="A849" s="18"/>
      <c r="B849" s="19"/>
      <c r="E849" s="18"/>
      <c r="U849" s="24"/>
      <c r="V849" s="24"/>
    </row>
    <row r="850" spans="1:22" ht="13" x14ac:dyDescent="0.15">
      <c r="A850" s="18"/>
      <c r="B850" s="19"/>
      <c r="E850" s="18"/>
      <c r="U850" s="24"/>
      <c r="V850" s="24"/>
    </row>
    <row r="851" spans="1:22" ht="13" x14ac:dyDescent="0.15">
      <c r="A851" s="18"/>
      <c r="B851" s="19"/>
      <c r="E851" s="18"/>
      <c r="U851" s="24"/>
      <c r="V851" s="24"/>
    </row>
    <row r="852" spans="1:22" ht="13" x14ac:dyDescent="0.15">
      <c r="A852" s="18"/>
      <c r="B852" s="19"/>
      <c r="E852" s="18"/>
      <c r="U852" s="24"/>
      <c r="V852" s="24"/>
    </row>
    <row r="853" spans="1:22" ht="13" x14ac:dyDescent="0.15">
      <c r="A853" s="18"/>
      <c r="B853" s="19"/>
      <c r="E853" s="18"/>
      <c r="U853" s="24"/>
      <c r="V853" s="24"/>
    </row>
    <row r="854" spans="1:22" ht="13" x14ac:dyDescent="0.15">
      <c r="A854" s="18"/>
      <c r="B854" s="19"/>
      <c r="E854" s="18"/>
      <c r="U854" s="24"/>
      <c r="V854" s="24"/>
    </row>
    <row r="855" spans="1:22" ht="13" x14ac:dyDescent="0.15">
      <c r="A855" s="18"/>
      <c r="B855" s="19"/>
      <c r="E855" s="18"/>
      <c r="U855" s="24"/>
      <c r="V855" s="24"/>
    </row>
    <row r="856" spans="1:22" ht="13" x14ac:dyDescent="0.15">
      <c r="A856" s="18"/>
      <c r="B856" s="19"/>
      <c r="E856" s="18"/>
      <c r="U856" s="24"/>
      <c r="V856" s="24"/>
    </row>
    <row r="857" spans="1:22" ht="13" x14ac:dyDescent="0.15">
      <c r="A857" s="18"/>
      <c r="B857" s="19"/>
      <c r="E857" s="18"/>
      <c r="U857" s="24"/>
      <c r="V857" s="24"/>
    </row>
    <row r="858" spans="1:22" ht="13" x14ac:dyDescent="0.15">
      <c r="A858" s="18"/>
      <c r="B858" s="19"/>
      <c r="E858" s="18"/>
      <c r="U858" s="24"/>
      <c r="V858" s="24"/>
    </row>
    <row r="859" spans="1:22" ht="13" x14ac:dyDescent="0.15">
      <c r="A859" s="18"/>
      <c r="B859" s="19"/>
      <c r="E859" s="18"/>
      <c r="U859" s="24"/>
      <c r="V859" s="24"/>
    </row>
    <row r="860" spans="1:22" ht="13" x14ac:dyDescent="0.15">
      <c r="A860" s="18"/>
      <c r="B860" s="19"/>
      <c r="E860" s="18"/>
      <c r="U860" s="24"/>
      <c r="V860" s="24"/>
    </row>
    <row r="861" spans="1:22" ht="13" x14ac:dyDescent="0.15">
      <c r="A861" s="18"/>
      <c r="B861" s="19"/>
      <c r="E861" s="18"/>
      <c r="U861" s="24"/>
      <c r="V861" s="24"/>
    </row>
    <row r="862" spans="1:22" ht="13" x14ac:dyDescent="0.15">
      <c r="A862" s="18"/>
      <c r="B862" s="19"/>
      <c r="E862" s="18"/>
      <c r="U862" s="24"/>
      <c r="V862" s="24"/>
    </row>
    <row r="863" spans="1:22" ht="13" x14ac:dyDescent="0.15">
      <c r="A863" s="18"/>
      <c r="B863" s="19"/>
      <c r="E863" s="18"/>
      <c r="U863" s="24"/>
      <c r="V863" s="24"/>
    </row>
    <row r="864" spans="1:22" ht="13" x14ac:dyDescent="0.15">
      <c r="A864" s="18"/>
      <c r="B864" s="19"/>
      <c r="E864" s="18"/>
      <c r="U864" s="24"/>
      <c r="V864" s="24"/>
    </row>
    <row r="865" spans="1:22" ht="13" x14ac:dyDescent="0.15">
      <c r="A865" s="18"/>
      <c r="B865" s="19"/>
      <c r="E865" s="18"/>
      <c r="U865" s="24"/>
      <c r="V865" s="24"/>
    </row>
    <row r="866" spans="1:22" ht="13" x14ac:dyDescent="0.15">
      <c r="A866" s="18"/>
      <c r="B866" s="19"/>
      <c r="E866" s="18"/>
      <c r="U866" s="24"/>
      <c r="V866" s="24"/>
    </row>
    <row r="867" spans="1:22" ht="13" x14ac:dyDescent="0.15">
      <c r="A867" s="18"/>
      <c r="B867" s="19"/>
      <c r="E867" s="18"/>
      <c r="U867" s="24"/>
      <c r="V867" s="24"/>
    </row>
    <row r="868" spans="1:22" ht="13" x14ac:dyDescent="0.15">
      <c r="A868" s="18"/>
      <c r="B868" s="19"/>
      <c r="E868" s="18"/>
      <c r="U868" s="24"/>
      <c r="V868" s="24"/>
    </row>
    <row r="869" spans="1:22" ht="13" x14ac:dyDescent="0.15">
      <c r="A869" s="18"/>
      <c r="B869" s="19"/>
      <c r="E869" s="18"/>
      <c r="U869" s="24"/>
      <c r="V869" s="24"/>
    </row>
    <row r="870" spans="1:22" ht="13" x14ac:dyDescent="0.15">
      <c r="A870" s="18"/>
      <c r="B870" s="19"/>
      <c r="E870" s="18"/>
      <c r="U870" s="24"/>
      <c r="V870" s="24"/>
    </row>
    <row r="871" spans="1:22" ht="13" x14ac:dyDescent="0.15">
      <c r="A871" s="18"/>
      <c r="B871" s="19"/>
      <c r="E871" s="18"/>
      <c r="U871" s="24"/>
      <c r="V871" s="24"/>
    </row>
    <row r="872" spans="1:22" ht="13" x14ac:dyDescent="0.15">
      <c r="A872" s="18"/>
      <c r="B872" s="19"/>
      <c r="E872" s="18"/>
      <c r="U872" s="24"/>
      <c r="V872" s="24"/>
    </row>
    <row r="873" spans="1:22" ht="13" x14ac:dyDescent="0.15">
      <c r="A873" s="18"/>
      <c r="B873" s="19"/>
      <c r="E873" s="18"/>
      <c r="U873" s="24"/>
      <c r="V873" s="24"/>
    </row>
    <row r="874" spans="1:22" ht="13" x14ac:dyDescent="0.15">
      <c r="A874" s="18"/>
      <c r="B874" s="19"/>
      <c r="E874" s="18"/>
      <c r="U874" s="24"/>
      <c r="V874" s="24"/>
    </row>
    <row r="875" spans="1:22" ht="13" x14ac:dyDescent="0.15">
      <c r="A875" s="18"/>
      <c r="B875" s="19"/>
      <c r="E875" s="18"/>
      <c r="U875" s="24"/>
      <c r="V875" s="24"/>
    </row>
    <row r="876" spans="1:22" ht="13" x14ac:dyDescent="0.15">
      <c r="A876" s="18"/>
      <c r="B876" s="19"/>
      <c r="E876" s="18"/>
      <c r="U876" s="24"/>
      <c r="V876" s="24"/>
    </row>
    <row r="877" spans="1:22" ht="13" x14ac:dyDescent="0.15">
      <c r="A877" s="18"/>
      <c r="B877" s="19"/>
      <c r="E877" s="18"/>
      <c r="U877" s="24"/>
      <c r="V877" s="24"/>
    </row>
    <row r="878" spans="1:22" ht="13" x14ac:dyDescent="0.15">
      <c r="A878" s="18"/>
      <c r="B878" s="19"/>
      <c r="E878" s="18"/>
      <c r="U878" s="24"/>
      <c r="V878" s="24"/>
    </row>
    <row r="879" spans="1:22" ht="13" x14ac:dyDescent="0.15">
      <c r="A879" s="18"/>
      <c r="B879" s="19"/>
      <c r="E879" s="18"/>
      <c r="U879" s="24"/>
      <c r="V879" s="24"/>
    </row>
    <row r="880" spans="1:22" ht="13" x14ac:dyDescent="0.15">
      <c r="A880" s="18"/>
      <c r="B880" s="19"/>
      <c r="E880" s="18"/>
      <c r="U880" s="24"/>
      <c r="V880" s="24"/>
    </row>
    <row r="881" spans="1:22" ht="13" x14ac:dyDescent="0.15">
      <c r="A881" s="18"/>
      <c r="B881" s="19"/>
      <c r="E881" s="18"/>
      <c r="U881" s="24"/>
      <c r="V881" s="24"/>
    </row>
    <row r="882" spans="1:22" ht="13" x14ac:dyDescent="0.15">
      <c r="A882" s="18"/>
      <c r="B882" s="19"/>
      <c r="E882" s="18"/>
      <c r="U882" s="24"/>
      <c r="V882" s="24"/>
    </row>
    <row r="883" spans="1:22" ht="13" x14ac:dyDescent="0.15">
      <c r="A883" s="18"/>
      <c r="B883" s="19"/>
      <c r="E883" s="18"/>
      <c r="U883" s="24"/>
      <c r="V883" s="24"/>
    </row>
    <row r="884" spans="1:22" ht="13" x14ac:dyDescent="0.15">
      <c r="A884" s="18"/>
      <c r="B884" s="19"/>
      <c r="E884" s="18"/>
      <c r="U884" s="24"/>
      <c r="V884" s="24"/>
    </row>
    <row r="885" spans="1:22" ht="13" x14ac:dyDescent="0.15">
      <c r="A885" s="18"/>
      <c r="B885" s="19"/>
      <c r="E885" s="18"/>
      <c r="U885" s="24"/>
      <c r="V885" s="24"/>
    </row>
    <row r="886" spans="1:22" ht="13" x14ac:dyDescent="0.15">
      <c r="A886" s="18"/>
      <c r="B886" s="19"/>
      <c r="E886" s="18"/>
      <c r="U886" s="24"/>
      <c r="V886" s="24"/>
    </row>
    <row r="887" spans="1:22" ht="13" x14ac:dyDescent="0.15">
      <c r="A887" s="18"/>
      <c r="B887" s="19"/>
      <c r="E887" s="18"/>
      <c r="U887" s="24"/>
      <c r="V887" s="24"/>
    </row>
    <row r="888" spans="1:22" ht="13" x14ac:dyDescent="0.15">
      <c r="A888" s="18"/>
      <c r="B888" s="19"/>
      <c r="E888" s="18"/>
      <c r="U888" s="24"/>
      <c r="V888" s="24"/>
    </row>
    <row r="889" spans="1:22" ht="13" x14ac:dyDescent="0.15">
      <c r="A889" s="18"/>
      <c r="B889" s="19"/>
      <c r="E889" s="18"/>
      <c r="U889" s="24"/>
      <c r="V889" s="24"/>
    </row>
    <row r="890" spans="1:22" ht="13" x14ac:dyDescent="0.15">
      <c r="A890" s="18"/>
      <c r="B890" s="19"/>
      <c r="E890" s="18"/>
      <c r="U890" s="24"/>
      <c r="V890" s="24"/>
    </row>
    <row r="891" spans="1:22" ht="13" x14ac:dyDescent="0.15">
      <c r="A891" s="18"/>
      <c r="B891" s="19"/>
      <c r="E891" s="18"/>
      <c r="U891" s="24"/>
      <c r="V891" s="24"/>
    </row>
    <row r="892" spans="1:22" ht="13" x14ac:dyDescent="0.15">
      <c r="A892" s="18"/>
      <c r="B892" s="19"/>
      <c r="E892" s="18"/>
      <c r="U892" s="24"/>
      <c r="V892" s="24"/>
    </row>
    <row r="893" spans="1:22" ht="13" x14ac:dyDescent="0.15">
      <c r="A893" s="18"/>
      <c r="B893" s="19"/>
      <c r="E893" s="18"/>
      <c r="U893" s="24"/>
      <c r="V893" s="24"/>
    </row>
    <row r="894" spans="1:22" ht="13" x14ac:dyDescent="0.15">
      <c r="A894" s="18"/>
      <c r="B894" s="19"/>
      <c r="E894" s="18"/>
      <c r="U894" s="24"/>
      <c r="V894" s="24"/>
    </row>
    <row r="895" spans="1:22" ht="13" x14ac:dyDescent="0.15">
      <c r="A895" s="18"/>
      <c r="B895" s="19"/>
      <c r="E895" s="18"/>
      <c r="U895" s="24"/>
      <c r="V895" s="24"/>
    </row>
    <row r="896" spans="1:22" ht="13" x14ac:dyDescent="0.15">
      <c r="A896" s="18"/>
      <c r="B896" s="19"/>
      <c r="E896" s="18"/>
      <c r="U896" s="24"/>
      <c r="V896" s="24"/>
    </row>
    <row r="897" spans="1:22" ht="13" x14ac:dyDescent="0.15">
      <c r="A897" s="18"/>
      <c r="B897" s="19"/>
      <c r="E897" s="18"/>
      <c r="U897" s="24"/>
      <c r="V897" s="24"/>
    </row>
    <row r="898" spans="1:22" ht="13" x14ac:dyDescent="0.15">
      <c r="A898" s="18"/>
      <c r="B898" s="19"/>
      <c r="E898" s="18"/>
      <c r="U898" s="24"/>
      <c r="V898" s="24"/>
    </row>
    <row r="899" spans="1:22" ht="13" x14ac:dyDescent="0.15">
      <c r="A899" s="18"/>
      <c r="B899" s="19"/>
      <c r="E899" s="18"/>
      <c r="U899" s="24"/>
      <c r="V899" s="24"/>
    </row>
    <row r="900" spans="1:22" ht="13" x14ac:dyDescent="0.15">
      <c r="A900" s="18"/>
      <c r="B900" s="19"/>
      <c r="E900" s="18"/>
      <c r="U900" s="24"/>
      <c r="V900" s="24"/>
    </row>
    <row r="901" spans="1:22" ht="13" x14ac:dyDescent="0.15">
      <c r="A901" s="18"/>
      <c r="B901" s="19"/>
      <c r="E901" s="18"/>
      <c r="U901" s="24"/>
      <c r="V901" s="24"/>
    </row>
    <row r="902" spans="1:22" ht="13" x14ac:dyDescent="0.15">
      <c r="A902" s="18"/>
      <c r="B902" s="19"/>
      <c r="E902" s="18"/>
      <c r="U902" s="24"/>
      <c r="V902" s="24"/>
    </row>
    <row r="903" spans="1:22" ht="13" x14ac:dyDescent="0.15">
      <c r="A903" s="18"/>
      <c r="B903" s="19"/>
      <c r="E903" s="18"/>
      <c r="U903" s="24"/>
      <c r="V903" s="24"/>
    </row>
    <row r="904" spans="1:22" ht="13" x14ac:dyDescent="0.15">
      <c r="A904" s="18"/>
      <c r="B904" s="19"/>
      <c r="E904" s="18"/>
      <c r="U904" s="24"/>
      <c r="V904" s="24"/>
    </row>
    <row r="905" spans="1:22" ht="13" x14ac:dyDescent="0.15">
      <c r="A905" s="18"/>
      <c r="B905" s="19"/>
      <c r="E905" s="18"/>
      <c r="U905" s="24"/>
      <c r="V905" s="24"/>
    </row>
    <row r="906" spans="1:22" ht="13" x14ac:dyDescent="0.15">
      <c r="A906" s="18"/>
      <c r="B906" s="19"/>
      <c r="E906" s="18"/>
      <c r="U906" s="24"/>
      <c r="V906" s="24"/>
    </row>
    <row r="907" spans="1:22" ht="13" x14ac:dyDescent="0.15">
      <c r="A907" s="18"/>
      <c r="B907" s="19"/>
      <c r="E907" s="18"/>
      <c r="U907" s="24"/>
      <c r="V907" s="24"/>
    </row>
    <row r="908" spans="1:22" ht="13" x14ac:dyDescent="0.15">
      <c r="A908" s="18"/>
      <c r="B908" s="19"/>
      <c r="E908" s="18"/>
      <c r="U908" s="24"/>
      <c r="V908" s="24"/>
    </row>
    <row r="909" spans="1:22" ht="13" x14ac:dyDescent="0.15">
      <c r="A909" s="18"/>
      <c r="B909" s="19"/>
      <c r="E909" s="18"/>
      <c r="U909" s="24"/>
      <c r="V909" s="24"/>
    </row>
    <row r="910" spans="1:22" ht="13" x14ac:dyDescent="0.15">
      <c r="A910" s="18"/>
      <c r="B910" s="19"/>
      <c r="E910" s="18"/>
      <c r="U910" s="24"/>
      <c r="V910" s="24"/>
    </row>
    <row r="911" spans="1:22" ht="13" x14ac:dyDescent="0.15">
      <c r="A911" s="18"/>
      <c r="B911" s="19"/>
      <c r="E911" s="18"/>
      <c r="U911" s="24"/>
      <c r="V911" s="24"/>
    </row>
    <row r="912" spans="1:22" ht="13" x14ac:dyDescent="0.15">
      <c r="A912" s="18"/>
      <c r="B912" s="19"/>
      <c r="E912" s="18"/>
      <c r="U912" s="24"/>
      <c r="V912" s="24"/>
    </row>
    <row r="913" spans="1:22" ht="13" x14ac:dyDescent="0.15">
      <c r="A913" s="18"/>
      <c r="B913" s="19"/>
      <c r="E913" s="18"/>
      <c r="U913" s="24"/>
      <c r="V913" s="24"/>
    </row>
    <row r="914" spans="1:22" ht="13" x14ac:dyDescent="0.15">
      <c r="A914" s="18"/>
      <c r="B914" s="19"/>
      <c r="E914" s="18"/>
      <c r="U914" s="24"/>
      <c r="V914" s="24"/>
    </row>
    <row r="915" spans="1:22" ht="13" x14ac:dyDescent="0.15">
      <c r="A915" s="18"/>
      <c r="B915" s="19"/>
      <c r="E915" s="18"/>
      <c r="U915" s="24"/>
      <c r="V915" s="24"/>
    </row>
    <row r="916" spans="1:22" ht="13" x14ac:dyDescent="0.15">
      <c r="A916" s="18"/>
      <c r="B916" s="19"/>
      <c r="E916" s="18"/>
      <c r="U916" s="24"/>
      <c r="V916" s="24"/>
    </row>
    <row r="917" spans="1:22" ht="13" x14ac:dyDescent="0.15">
      <c r="A917" s="18"/>
      <c r="B917" s="19"/>
      <c r="E917" s="18"/>
      <c r="U917" s="24"/>
      <c r="V917" s="24"/>
    </row>
    <row r="918" spans="1:22" ht="13" x14ac:dyDescent="0.15">
      <c r="A918" s="18"/>
      <c r="B918" s="19"/>
      <c r="E918" s="18"/>
      <c r="U918" s="24"/>
      <c r="V918" s="24"/>
    </row>
    <row r="919" spans="1:22" ht="13" x14ac:dyDescent="0.15">
      <c r="A919" s="18"/>
      <c r="B919" s="19"/>
      <c r="E919" s="18"/>
      <c r="U919" s="24"/>
      <c r="V919" s="24"/>
    </row>
    <row r="920" spans="1:22" ht="13" x14ac:dyDescent="0.15">
      <c r="A920" s="18"/>
      <c r="B920" s="19"/>
      <c r="E920" s="18"/>
      <c r="U920" s="24"/>
      <c r="V920" s="24"/>
    </row>
    <row r="921" spans="1:22" ht="13" x14ac:dyDescent="0.15">
      <c r="A921" s="18"/>
      <c r="B921" s="19"/>
      <c r="E921" s="18"/>
      <c r="U921" s="24"/>
      <c r="V921" s="24"/>
    </row>
    <row r="922" spans="1:22" ht="13" x14ac:dyDescent="0.15">
      <c r="A922" s="18"/>
      <c r="B922" s="19"/>
      <c r="E922" s="18"/>
      <c r="U922" s="24"/>
      <c r="V922" s="24"/>
    </row>
    <row r="923" spans="1:22" ht="13" x14ac:dyDescent="0.15">
      <c r="A923" s="18"/>
      <c r="B923" s="19"/>
      <c r="E923" s="18"/>
      <c r="U923" s="24"/>
      <c r="V923" s="24"/>
    </row>
    <row r="924" spans="1:22" ht="13" x14ac:dyDescent="0.15">
      <c r="A924" s="18"/>
      <c r="B924" s="19"/>
      <c r="E924" s="18"/>
      <c r="U924" s="24"/>
      <c r="V924" s="24"/>
    </row>
    <row r="925" spans="1:22" ht="13" x14ac:dyDescent="0.15">
      <c r="A925" s="18"/>
      <c r="B925" s="19"/>
      <c r="E925" s="18"/>
      <c r="U925" s="24"/>
      <c r="V925" s="24"/>
    </row>
    <row r="926" spans="1:22" ht="13" x14ac:dyDescent="0.15">
      <c r="A926" s="18"/>
      <c r="B926" s="19"/>
      <c r="E926" s="18"/>
      <c r="U926" s="24"/>
      <c r="V926" s="24"/>
    </row>
    <row r="927" spans="1:22" ht="13" x14ac:dyDescent="0.15">
      <c r="A927" s="18"/>
      <c r="B927" s="19"/>
      <c r="E927" s="18"/>
      <c r="U927" s="24"/>
      <c r="V927" s="24"/>
    </row>
    <row r="928" spans="1:22" ht="13" x14ac:dyDescent="0.15">
      <c r="A928" s="18"/>
      <c r="B928" s="19"/>
      <c r="E928" s="18"/>
      <c r="U928" s="24"/>
      <c r="V928" s="24"/>
    </row>
    <row r="929" spans="1:22" ht="13" x14ac:dyDescent="0.15">
      <c r="A929" s="18"/>
      <c r="B929" s="19"/>
      <c r="E929" s="18"/>
      <c r="U929" s="24"/>
      <c r="V929" s="24"/>
    </row>
    <row r="930" spans="1:22" ht="13" x14ac:dyDescent="0.15">
      <c r="A930" s="18"/>
      <c r="B930" s="19"/>
      <c r="E930" s="18"/>
      <c r="U930" s="24"/>
      <c r="V930" s="24"/>
    </row>
    <row r="931" spans="1:22" ht="13" x14ac:dyDescent="0.15">
      <c r="A931" s="18"/>
      <c r="B931" s="19"/>
      <c r="E931" s="18"/>
      <c r="U931" s="24"/>
      <c r="V931" s="24"/>
    </row>
    <row r="932" spans="1:22" ht="13" x14ac:dyDescent="0.15">
      <c r="A932" s="18"/>
      <c r="B932" s="19"/>
      <c r="E932" s="18"/>
      <c r="U932" s="24"/>
      <c r="V932" s="24"/>
    </row>
    <row r="933" spans="1:22" ht="13" x14ac:dyDescent="0.15">
      <c r="A933" s="18"/>
      <c r="B933" s="19"/>
      <c r="E933" s="18"/>
      <c r="U933" s="24"/>
      <c r="V933" s="24"/>
    </row>
    <row r="934" spans="1:22" ht="13" x14ac:dyDescent="0.15">
      <c r="A934" s="18"/>
      <c r="B934" s="19"/>
      <c r="E934" s="18"/>
      <c r="U934" s="24"/>
      <c r="V934" s="24"/>
    </row>
    <row r="935" spans="1:22" ht="13" x14ac:dyDescent="0.15">
      <c r="A935" s="18"/>
      <c r="B935" s="19"/>
      <c r="E935" s="18"/>
      <c r="U935" s="24"/>
      <c r="V935" s="24"/>
    </row>
    <row r="936" spans="1:22" ht="13" x14ac:dyDescent="0.15">
      <c r="A936" s="18"/>
      <c r="B936" s="19"/>
      <c r="E936" s="18"/>
      <c r="U936" s="24"/>
      <c r="V936" s="24"/>
    </row>
    <row r="937" spans="1:22" ht="13" x14ac:dyDescent="0.15">
      <c r="A937" s="18"/>
      <c r="B937" s="19"/>
      <c r="E937" s="18"/>
      <c r="U937" s="24"/>
      <c r="V937" s="24"/>
    </row>
    <row r="938" spans="1:22" ht="13" x14ac:dyDescent="0.15">
      <c r="A938" s="18"/>
      <c r="B938" s="19"/>
      <c r="E938" s="18"/>
      <c r="U938" s="24"/>
      <c r="V938" s="24"/>
    </row>
    <row r="939" spans="1:22" ht="13" x14ac:dyDescent="0.15">
      <c r="A939" s="18"/>
      <c r="B939" s="19"/>
      <c r="E939" s="18"/>
      <c r="U939" s="24"/>
      <c r="V939" s="24"/>
    </row>
    <row r="940" spans="1:22" ht="13" x14ac:dyDescent="0.15">
      <c r="A940" s="18"/>
      <c r="B940" s="19"/>
      <c r="E940" s="18"/>
      <c r="U940" s="24"/>
      <c r="V940" s="24"/>
    </row>
    <row r="941" spans="1:22" ht="13" x14ac:dyDescent="0.15">
      <c r="A941" s="18"/>
      <c r="B941" s="19"/>
      <c r="E941" s="18"/>
      <c r="U941" s="24"/>
      <c r="V941" s="24"/>
    </row>
    <row r="942" spans="1:22" ht="13" x14ac:dyDescent="0.15">
      <c r="A942" s="18"/>
      <c r="B942" s="19"/>
      <c r="E942" s="18"/>
      <c r="U942" s="24"/>
      <c r="V942" s="24"/>
    </row>
    <row r="943" spans="1:22" ht="13" x14ac:dyDescent="0.15">
      <c r="A943" s="18"/>
      <c r="B943" s="19"/>
      <c r="E943" s="18"/>
      <c r="U943" s="24"/>
      <c r="V943" s="24"/>
    </row>
    <row r="944" spans="1:22" ht="13" x14ac:dyDescent="0.15">
      <c r="A944" s="18"/>
      <c r="B944" s="19"/>
      <c r="E944" s="18"/>
      <c r="U944" s="24"/>
      <c r="V944" s="24"/>
    </row>
    <row r="945" spans="1:22" ht="13" x14ac:dyDescent="0.15">
      <c r="A945" s="18"/>
      <c r="B945" s="19"/>
      <c r="E945" s="18"/>
      <c r="U945" s="24"/>
      <c r="V945" s="24"/>
    </row>
    <row r="946" spans="1:22" ht="13" x14ac:dyDescent="0.15">
      <c r="A946" s="18"/>
      <c r="B946" s="19"/>
      <c r="E946" s="18"/>
      <c r="U946" s="24"/>
      <c r="V946" s="24"/>
    </row>
    <row r="947" spans="1:22" ht="13" x14ac:dyDescent="0.15">
      <c r="A947" s="18"/>
      <c r="B947" s="19"/>
      <c r="E947" s="18"/>
      <c r="U947" s="24"/>
      <c r="V947" s="24"/>
    </row>
    <row r="948" spans="1:22" ht="13" x14ac:dyDescent="0.15">
      <c r="A948" s="18"/>
      <c r="B948" s="19"/>
      <c r="E948" s="18"/>
      <c r="U948" s="24"/>
      <c r="V948" s="24"/>
    </row>
    <row r="949" spans="1:22" ht="13" x14ac:dyDescent="0.15">
      <c r="A949" s="18"/>
      <c r="B949" s="19"/>
      <c r="E949" s="18"/>
      <c r="U949" s="24"/>
      <c r="V949" s="24"/>
    </row>
    <row r="950" spans="1:22" ht="13" x14ac:dyDescent="0.15">
      <c r="A950" s="18"/>
      <c r="B950" s="19"/>
      <c r="E950" s="18"/>
      <c r="U950" s="24"/>
      <c r="V950" s="24"/>
    </row>
    <row r="951" spans="1:22" ht="13" x14ac:dyDescent="0.15">
      <c r="A951" s="18"/>
      <c r="B951" s="19"/>
      <c r="E951" s="18"/>
      <c r="U951" s="24"/>
      <c r="V951" s="24"/>
    </row>
    <row r="952" spans="1:22" ht="13" x14ac:dyDescent="0.15">
      <c r="A952" s="18"/>
      <c r="B952" s="19"/>
      <c r="E952" s="18"/>
      <c r="U952" s="24"/>
      <c r="V952" s="24"/>
    </row>
    <row r="953" spans="1:22" ht="13" x14ac:dyDescent="0.15">
      <c r="A953" s="18"/>
      <c r="B953" s="19"/>
      <c r="E953" s="18"/>
      <c r="U953" s="24"/>
      <c r="V953" s="24"/>
    </row>
    <row r="954" spans="1:22" ht="13" x14ac:dyDescent="0.15">
      <c r="A954" s="18"/>
      <c r="B954" s="19"/>
      <c r="E954" s="18"/>
      <c r="U954" s="24"/>
      <c r="V954" s="24"/>
    </row>
    <row r="955" spans="1:22" ht="13" x14ac:dyDescent="0.15">
      <c r="A955" s="18"/>
      <c r="B955" s="19"/>
      <c r="E955" s="18"/>
      <c r="U955" s="24"/>
      <c r="V955" s="24"/>
    </row>
    <row r="956" spans="1:22" ht="13" x14ac:dyDescent="0.15">
      <c r="A956" s="18"/>
      <c r="B956" s="19"/>
      <c r="E956" s="18"/>
      <c r="U956" s="24"/>
      <c r="V956" s="24"/>
    </row>
    <row r="957" spans="1:22" ht="13" x14ac:dyDescent="0.15">
      <c r="A957" s="18"/>
      <c r="B957" s="19"/>
      <c r="E957" s="18"/>
      <c r="U957" s="24"/>
      <c r="V957" s="24"/>
    </row>
    <row r="958" spans="1:22" ht="13" x14ac:dyDescent="0.15">
      <c r="A958" s="18"/>
      <c r="B958" s="19"/>
      <c r="E958" s="18"/>
      <c r="U958" s="24"/>
      <c r="V958" s="24"/>
    </row>
    <row r="959" spans="1:22" ht="13" x14ac:dyDescent="0.15">
      <c r="A959" s="18"/>
      <c r="B959" s="19"/>
      <c r="E959" s="18"/>
      <c r="U959" s="24"/>
      <c r="V959" s="24"/>
    </row>
    <row r="960" spans="1:22" ht="13" x14ac:dyDescent="0.15">
      <c r="A960" s="18"/>
      <c r="B960" s="19"/>
      <c r="E960" s="18"/>
      <c r="U960" s="24"/>
      <c r="V960" s="24"/>
    </row>
    <row r="961" spans="1:22" ht="13" x14ac:dyDescent="0.15">
      <c r="A961" s="18"/>
      <c r="B961" s="19"/>
      <c r="E961" s="18"/>
      <c r="U961" s="24"/>
      <c r="V961" s="24"/>
    </row>
    <row r="962" spans="1:22" ht="13" x14ac:dyDescent="0.15">
      <c r="A962" s="18"/>
      <c r="B962" s="19"/>
      <c r="E962" s="18"/>
      <c r="U962" s="24"/>
      <c r="V962" s="24"/>
    </row>
    <row r="963" spans="1:22" ht="13" x14ac:dyDescent="0.15">
      <c r="A963" s="18"/>
      <c r="B963" s="19"/>
      <c r="E963" s="18"/>
      <c r="U963" s="24"/>
      <c r="V963" s="24"/>
    </row>
    <row r="964" spans="1:22" ht="13" x14ac:dyDescent="0.15">
      <c r="A964" s="18"/>
      <c r="B964" s="19"/>
      <c r="E964" s="18"/>
      <c r="U964" s="24"/>
      <c r="V964" s="24"/>
    </row>
    <row r="965" spans="1:22" ht="13" x14ac:dyDescent="0.15">
      <c r="A965" s="18"/>
      <c r="B965" s="19"/>
      <c r="E965" s="18"/>
      <c r="U965" s="24"/>
      <c r="V965" s="24"/>
    </row>
    <row r="966" spans="1:22" ht="13" x14ac:dyDescent="0.15">
      <c r="A966" s="18"/>
      <c r="B966" s="19"/>
      <c r="E966" s="18"/>
      <c r="U966" s="24"/>
      <c r="V966" s="24"/>
    </row>
    <row r="967" spans="1:22" ht="13" x14ac:dyDescent="0.15">
      <c r="A967" s="18"/>
      <c r="B967" s="19"/>
      <c r="E967" s="18"/>
      <c r="U967" s="24"/>
      <c r="V967" s="24"/>
    </row>
    <row r="968" spans="1:22" ht="13" x14ac:dyDescent="0.15">
      <c r="A968" s="18"/>
      <c r="B968" s="19"/>
      <c r="E968" s="18"/>
      <c r="U968" s="24"/>
      <c r="V968" s="24"/>
    </row>
    <row r="969" spans="1:22" ht="13" x14ac:dyDescent="0.15">
      <c r="A969" s="18"/>
      <c r="B969" s="19"/>
      <c r="E969" s="18"/>
      <c r="U969" s="24"/>
      <c r="V969" s="24"/>
    </row>
    <row r="970" spans="1:22" ht="13" x14ac:dyDescent="0.15">
      <c r="A970" s="18"/>
      <c r="B970" s="19"/>
      <c r="E970" s="18"/>
      <c r="U970" s="24"/>
      <c r="V970" s="24"/>
    </row>
    <row r="971" spans="1:22" ht="13" x14ac:dyDescent="0.15">
      <c r="A971" s="18"/>
      <c r="B971" s="19"/>
      <c r="E971" s="18"/>
      <c r="U971" s="24"/>
      <c r="V971" s="24"/>
    </row>
    <row r="972" spans="1:22" ht="13" x14ac:dyDescent="0.15">
      <c r="A972" s="18"/>
      <c r="B972" s="19"/>
      <c r="E972" s="18"/>
      <c r="U972" s="24"/>
      <c r="V972" s="24"/>
    </row>
    <row r="973" spans="1:22" ht="13" x14ac:dyDescent="0.15">
      <c r="A973" s="18"/>
      <c r="B973" s="19"/>
      <c r="E973" s="18"/>
      <c r="U973" s="24"/>
      <c r="V973" s="24"/>
    </row>
    <row r="974" spans="1:22" ht="13" x14ac:dyDescent="0.15">
      <c r="A974" s="18"/>
      <c r="B974" s="19"/>
      <c r="E974" s="18"/>
      <c r="U974" s="24"/>
      <c r="V974" s="24"/>
    </row>
    <row r="975" spans="1:22" ht="13" x14ac:dyDescent="0.15">
      <c r="A975" s="18"/>
      <c r="B975" s="19"/>
      <c r="E975" s="18"/>
      <c r="U975" s="24"/>
      <c r="V975" s="24"/>
    </row>
    <row r="976" spans="1:22" ht="13" x14ac:dyDescent="0.15">
      <c r="A976" s="18"/>
      <c r="B976" s="19"/>
      <c r="E976" s="18"/>
      <c r="U976" s="24"/>
      <c r="V976" s="24"/>
    </row>
    <row r="977" spans="1:22" ht="13" x14ac:dyDescent="0.15">
      <c r="A977" s="18"/>
      <c r="B977" s="19"/>
      <c r="E977" s="18"/>
      <c r="U977" s="24"/>
      <c r="V977" s="24"/>
    </row>
    <row r="978" spans="1:22" ht="13" x14ac:dyDescent="0.15">
      <c r="A978" s="18"/>
      <c r="B978" s="19"/>
      <c r="E978" s="18"/>
      <c r="U978" s="24"/>
      <c r="V978" s="24"/>
    </row>
    <row r="979" spans="1:22" ht="13" x14ac:dyDescent="0.15">
      <c r="A979" s="18"/>
      <c r="B979" s="19"/>
      <c r="E979" s="18"/>
      <c r="U979" s="24"/>
      <c r="V979" s="24"/>
    </row>
    <row r="980" spans="1:22" ht="13" x14ac:dyDescent="0.15">
      <c r="A980" s="18"/>
      <c r="B980" s="19"/>
      <c r="E980" s="18"/>
      <c r="U980" s="24"/>
      <c r="V980" s="24"/>
    </row>
    <row r="981" spans="1:22" ht="13" x14ac:dyDescent="0.15">
      <c r="A981" s="18"/>
      <c r="B981" s="19"/>
      <c r="E981" s="18"/>
      <c r="U981" s="24"/>
      <c r="V981" s="24"/>
    </row>
    <row r="982" spans="1:22" ht="13" x14ac:dyDescent="0.15">
      <c r="A982" s="18"/>
      <c r="B982" s="19"/>
      <c r="E982" s="18"/>
      <c r="U982" s="24"/>
      <c r="V982" s="24"/>
    </row>
    <row r="983" spans="1:22" ht="13" x14ac:dyDescent="0.15">
      <c r="A983" s="18"/>
      <c r="B983" s="19"/>
      <c r="E983" s="18"/>
      <c r="U983" s="24"/>
      <c r="V983" s="24"/>
    </row>
    <row r="984" spans="1:22" ht="13" x14ac:dyDescent="0.15">
      <c r="A984" s="18"/>
      <c r="B984" s="19"/>
      <c r="E984" s="18"/>
      <c r="U984" s="24"/>
      <c r="V984" s="24"/>
    </row>
    <row r="985" spans="1:22" ht="13" x14ac:dyDescent="0.15">
      <c r="A985" s="18"/>
      <c r="B985" s="19"/>
      <c r="E985" s="18"/>
      <c r="U985" s="24"/>
      <c r="V985" s="24"/>
    </row>
    <row r="986" spans="1:22" ht="13" x14ac:dyDescent="0.15">
      <c r="A986" s="18"/>
      <c r="B986" s="19"/>
      <c r="E986" s="18"/>
      <c r="U986" s="24"/>
      <c r="V986" s="24"/>
    </row>
    <row r="987" spans="1:22" ht="13" x14ac:dyDescent="0.15">
      <c r="A987" s="18"/>
      <c r="B987" s="19"/>
      <c r="E987" s="18"/>
      <c r="U987" s="24"/>
      <c r="V987" s="24"/>
    </row>
    <row r="988" spans="1:22" ht="13" x14ac:dyDescent="0.15">
      <c r="A988" s="18"/>
      <c r="B988" s="19"/>
      <c r="E988" s="18"/>
      <c r="U988" s="24"/>
      <c r="V988" s="24"/>
    </row>
    <row r="989" spans="1:22" ht="13" x14ac:dyDescent="0.15">
      <c r="A989" s="18"/>
      <c r="B989" s="19"/>
      <c r="E989" s="18"/>
      <c r="U989" s="24"/>
      <c r="V989" s="24"/>
    </row>
    <row r="990" spans="1:22" ht="13" x14ac:dyDescent="0.15">
      <c r="A990" s="18"/>
      <c r="B990" s="19"/>
      <c r="E990" s="18"/>
      <c r="U990" s="24"/>
      <c r="V990" s="24"/>
    </row>
    <row r="991" spans="1:22" ht="13" x14ac:dyDescent="0.15">
      <c r="A991" s="18"/>
      <c r="B991" s="19"/>
      <c r="E991" s="18"/>
      <c r="U991" s="24"/>
      <c r="V991" s="24"/>
    </row>
    <row r="992" spans="1:22" ht="13" x14ac:dyDescent="0.15">
      <c r="A992" s="18"/>
      <c r="B992" s="19"/>
      <c r="E992" s="18"/>
      <c r="U992" s="24"/>
      <c r="V992" s="24"/>
    </row>
    <row r="993" spans="1:22" ht="13" x14ac:dyDescent="0.15">
      <c r="A993" s="18"/>
      <c r="B993" s="19"/>
      <c r="E993" s="18"/>
      <c r="U993" s="24"/>
      <c r="V993" s="24"/>
    </row>
    <row r="994" spans="1:22" ht="13" x14ac:dyDescent="0.15">
      <c r="A994" s="18"/>
      <c r="B994" s="19"/>
      <c r="E994" s="18"/>
      <c r="U994" s="24"/>
      <c r="V994" s="24"/>
    </row>
    <row r="995" spans="1:22" ht="13" x14ac:dyDescent="0.15">
      <c r="A995" s="18"/>
      <c r="B995" s="19"/>
      <c r="E995" s="18"/>
      <c r="U995" s="24"/>
      <c r="V995" s="24"/>
    </row>
    <row r="996" spans="1:22" ht="13" x14ac:dyDescent="0.15">
      <c r="A996" s="18"/>
      <c r="B996" s="19"/>
      <c r="E996" s="18"/>
      <c r="U996" s="24"/>
      <c r="V996" s="24"/>
    </row>
    <row r="997" spans="1:22" ht="13" x14ac:dyDescent="0.15">
      <c r="A997" s="18"/>
      <c r="B997" s="19"/>
      <c r="E997" s="18"/>
      <c r="U997" s="24"/>
      <c r="V997" s="24"/>
    </row>
    <row r="998" spans="1:22" ht="13" x14ac:dyDescent="0.15">
      <c r="A998" s="18"/>
      <c r="B998" s="19"/>
      <c r="E998" s="18"/>
      <c r="U998" s="24"/>
      <c r="V998" s="24"/>
    </row>
    <row r="999" spans="1:22" ht="13" x14ac:dyDescent="0.15">
      <c r="A999" s="18"/>
      <c r="B999" s="19"/>
      <c r="E999" s="18"/>
      <c r="U999" s="24"/>
      <c r="V999" s="24"/>
    </row>
    <row r="1000" spans="1:22" ht="13" x14ac:dyDescent="0.15">
      <c r="A1000" s="18"/>
      <c r="B1000" s="19"/>
      <c r="E1000" s="18"/>
      <c r="U1000" s="24"/>
      <c r="V1000" s="24"/>
    </row>
  </sheetData>
  <mergeCells count="3">
    <mergeCell ref="A1:J1"/>
    <mergeCell ref="L1:V1"/>
    <mergeCell ref="X1:A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cols>
    <col min="1" max="1" width="20.6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Philippa Grand</cp:lastModifiedBy>
  <dcterms:modified xsi:type="dcterms:W3CDTF">2023-11-06T16:59:04Z</dcterms:modified>
</cp:coreProperties>
</file>